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24226"/>
  <mc:AlternateContent xmlns:mc="http://schemas.openxmlformats.org/markup-compatibility/2006">
    <mc:Choice Requires="x15">
      <x15ac:absPath xmlns:x15ac="http://schemas.microsoft.com/office/spreadsheetml/2010/11/ac" url="https://primaryenergy-my.sharepoint.com/personal/lford_primaryenergy_com/Documents/114 Report/Final Report Version 3/"/>
    </mc:Choice>
  </mc:AlternateContent>
  <xr:revisionPtr revIDLastSave="3" documentId="8_{2A2474AB-AD4D-4EC6-B4E8-38B8D815F5CD}" xr6:coauthVersionLast="47" xr6:coauthVersionMax="47" xr10:uidLastSave="{C416376F-3B62-4064-9138-3B86D9F99153}"/>
  <bookViews>
    <workbookView xWindow="-28920" yWindow="-120" windowWidth="29040" windowHeight="17640" tabRatio="832" activeTab="1"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3) Speciated Manual Data (2)" sheetId="106" r:id="rId7"/>
    <sheet name="(4) Opacity M9" sheetId="13" r:id="rId8"/>
    <sheet name="(5) Opacity Camera" sheetId="77" r:id="rId9"/>
    <sheet name="(6) CEM-COMS-Hourly" sheetId="54" r:id="rId10"/>
    <sheet name="(6) CEM-COMS-Hourly (2)" sheetId="104" r:id="rId11"/>
    <sheet name="(7) COG Tests" sheetId="85" r:id="rId12"/>
    <sheet name="(7) COG Tests (2)" sheetId="105" r:id="rId13"/>
    <sheet name="(8) Process Fuel Gas" sheetId="98" r:id="rId14"/>
    <sheet name="(9) Methods 1-2" sheetId="100" r:id="rId15"/>
    <sheet name="(10) Flare Composition" sheetId="101" r:id="rId16"/>
    <sheet name="(11) VE Method 22" sheetId="103" r:id="rId17"/>
    <sheet name="(12) HAP&amp;CAS No" sheetId="67" r:id="rId18"/>
    <sheet name="picklist-hide" sheetId="91" state="hidden" r:id="rId19"/>
  </sheets>
  <externalReferences>
    <externalReference r:id="rId20"/>
  </externalReferences>
  <definedNames>
    <definedName name="Airflow">#REF!</definedName>
    <definedName name="CameraOpacity">'(5) Opacity Camera'!$B$1</definedName>
    <definedName name="CAS_No.">'(12) HAP&amp;CAS No'!$B$1</definedName>
    <definedName name="CEMMethod" localSheetId="16">Table4[CEM/COM]</definedName>
    <definedName name="CEMMethod" localSheetId="4">[1]!Table4[CEM/COM]</definedName>
    <definedName name="CEMMethod" localSheetId="6">Table4[CEM/COM]</definedName>
    <definedName name="CEMMethod" localSheetId="10">Table4[CEM/COM]</definedName>
    <definedName name="CEMMethod" localSheetId="12">Table4[CEM/COM]</definedName>
    <definedName name="CEMMethod" localSheetId="13">[1]!Table4[CEM/COM]</definedName>
    <definedName name="CEMMethod" localSheetId="14">Table4[CEM/COM]</definedName>
    <definedName name="CEMMethod">Table4[CEM/COM]</definedName>
    <definedName name="CEMs" localSheetId="10">'(6) CEM-COMS-Hourly (2)'!$B$1</definedName>
    <definedName name="CEMs">'(6) CEM-COMS-Hourly'!$B$1</definedName>
    <definedName name="COG" localSheetId="12">'(7) COG Tests (2)'!$B$1</definedName>
    <definedName name="COG">'(7) COG Tests'!$B$1</definedName>
    <definedName name="Instructions">Instructions!$A$1</definedName>
    <definedName name="M9Opacity" localSheetId="16">'(11) VE Method 22'!$B$1</definedName>
    <definedName name="M9Opacity" localSheetId="14">'(9) Methods 1-2'!$B$1</definedName>
    <definedName name="M9Opacity">'(4) Opacity M9'!$B$1</definedName>
    <definedName name="Manual">#REF!</definedName>
    <definedName name="ManualMethods" localSheetId="16">Table1[Test Method Name/Number]</definedName>
    <definedName name="ManualMethods" localSheetId="4">[1]!Table1[Test Method Name/Number]</definedName>
    <definedName name="ManualMethods" localSheetId="6">Table1[Test Method Name/Number]</definedName>
    <definedName name="ManualMethods" localSheetId="10">Table1[Test Method Name/Number]</definedName>
    <definedName name="ManualMethods" localSheetId="12">Table1[Test Method Name/Number]</definedName>
    <definedName name="ManualMethods" localSheetId="13">[1]!Table1[Test Method Name/Number]</definedName>
    <definedName name="ManualMethods" localSheetId="14">Table1[Test Method Name/Number]</definedName>
    <definedName name="ManualMethods">Table1[Test Method Name/Number]</definedName>
    <definedName name="Material">#REF!</definedName>
    <definedName name="MaterialMethod" localSheetId="16">Table5[Material Test]</definedName>
    <definedName name="MaterialMethod" localSheetId="4">[1]!Table5[Material Test]</definedName>
    <definedName name="MaterialMethod" localSheetId="6">Table5[Material Test]</definedName>
    <definedName name="MaterialMethod" localSheetId="10">Table5[Material Test]</definedName>
    <definedName name="MaterialMethod" localSheetId="12">Table5[Material Test]</definedName>
    <definedName name="MaterialMethod" localSheetId="13">[1]!Table5[Material Test]</definedName>
    <definedName name="MaterialMethod" localSheetId="14">Table5[Material Test]</definedName>
    <definedName name="MaterialMethod">Table5[Material Test]</definedName>
    <definedName name="Method_Match">'(1) Method Match-up'!$B$1</definedName>
    <definedName name="O2CO2">#REF!</definedName>
    <definedName name="OpacityMethod" localSheetId="16">Table3[Opacity Method]</definedName>
    <definedName name="OpacityMethod" localSheetId="4">[1]!Table3[Opacity Method]</definedName>
    <definedName name="OpacityMethod" localSheetId="6">Table3[Opacity Method]</definedName>
    <definedName name="OpacityMethod" localSheetId="10">Table3[Opacity Method]</definedName>
    <definedName name="OpacityMethod" localSheetId="12">Table3[Opacity Method]</definedName>
    <definedName name="OpacityMethod" localSheetId="13">[1]!Table3[Opacity Method]</definedName>
    <definedName name="OpacityMethod" localSheetId="14">Table3[Opacity Method]</definedName>
    <definedName name="OpacityMethod">Table3[Opacity Method]</definedName>
    <definedName name="Run_Process_Data" localSheetId="4">'(2) Run Process Data'!$B$1</definedName>
    <definedName name="Run_Process_Data" localSheetId="13">'(8) Process Fuel Gas'!$B$1</definedName>
    <definedName name="Run_Process_Data">#REF!</definedName>
    <definedName name="SpecManual" localSheetId="6">'(3) Speciated Manual Data (2)'!$B$1</definedName>
    <definedName name="SpecManual">'(3) Speciated Manual Data'!$B$1</definedName>
    <definedName name="TCEQ" localSheetId="16">Table2[TCEQ Method]</definedName>
    <definedName name="TCEQ" localSheetId="4">[1]!Table2[TCEQ Method]</definedName>
    <definedName name="TCEQ" localSheetId="6">Table2[TCEQ Method]</definedName>
    <definedName name="TCEQ" localSheetId="10">Table2[TCEQ Method]</definedName>
    <definedName name="TCEQ" localSheetId="12">Table2[TCEQ Method]</definedName>
    <definedName name="TCEQ" localSheetId="13">[1]!Table2[TCEQ Method]</definedName>
    <definedName name="TCEQ" localSheetId="14">Table2[TCEQ Method]</definedName>
    <definedName name="TCEQ">Table2[TCEQ Method]</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4" i="106" l="1"/>
  <c r="C147" i="106"/>
  <c r="C140" i="106"/>
  <c r="C133" i="106"/>
  <c r="C126" i="106"/>
  <c r="C119" i="106"/>
  <c r="C112" i="106"/>
  <c r="C105" i="106"/>
  <c r="C98" i="106"/>
  <c r="C91" i="106"/>
  <c r="C84" i="106"/>
  <c r="C77" i="106"/>
  <c r="C70" i="106"/>
  <c r="C63" i="106"/>
  <c r="C56" i="106"/>
  <c r="C49" i="106"/>
  <c r="C42" i="106"/>
  <c r="C35" i="106"/>
  <c r="C28" i="106"/>
  <c r="C21" i="106"/>
  <c r="C14" i="106"/>
  <c r="G4" i="106"/>
  <c r="F4" i="106"/>
  <c r="D4" i="106"/>
  <c r="C4" i="106"/>
  <c r="B4" i="106"/>
  <c r="D29" i="105" l="1"/>
  <c r="D28" i="105"/>
  <c r="D27" i="105"/>
  <c r="D26" i="105"/>
  <c r="D25" i="105"/>
  <c r="D24" i="105"/>
  <c r="D23" i="105"/>
  <c r="D22" i="105"/>
  <c r="D21" i="105"/>
  <c r="D20" i="105"/>
  <c r="D19" i="105"/>
  <c r="D18" i="105"/>
  <c r="D17" i="105"/>
  <c r="D16" i="105"/>
  <c r="D15" i="105"/>
  <c r="D14" i="105"/>
  <c r="G4" i="105"/>
  <c r="F4" i="105"/>
  <c r="D4" i="105"/>
  <c r="C4" i="105"/>
  <c r="B4" i="105"/>
  <c r="G4" i="104"/>
  <c r="F4" i="104"/>
  <c r="D4" i="104"/>
  <c r="C4" i="104"/>
  <c r="B4" i="104"/>
  <c r="C188" i="10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17" i="85"/>
  <c r="D16" i="85"/>
  <c r="D15" i="85"/>
  <c r="D14" i="85"/>
  <c r="C42" i="79"/>
  <c r="C35" i="79"/>
  <c r="C28" i="79"/>
  <c r="C21" i="79"/>
  <c r="C14" i="79"/>
  <c r="G4" i="85"/>
  <c r="F4" i="85"/>
  <c r="G4" i="54"/>
  <c r="F4" i="54"/>
  <c r="G4" i="77"/>
  <c r="F4" i="77"/>
  <c r="G4" i="13"/>
  <c r="F4" i="13"/>
  <c r="G4" i="79"/>
  <c r="F4" i="79"/>
  <c r="D4" i="85"/>
  <c r="C4" i="85"/>
  <c r="B4" i="85"/>
  <c r="D4" i="54"/>
  <c r="C4" i="54"/>
  <c r="B4" i="54"/>
  <c r="D4" i="77"/>
  <c r="C4" i="77"/>
  <c r="B4" i="77"/>
  <c r="D4" i="13"/>
  <c r="C4" i="13"/>
  <c r="B4" i="13"/>
  <c r="D4" i="79"/>
  <c r="C4" i="79"/>
  <c r="B4" i="79"/>
</calcChain>
</file>

<file path=xl/sharedStrings.xml><?xml version="1.0" encoding="utf-8"?>
<sst xmlns="http://schemas.openxmlformats.org/spreadsheetml/2006/main" count="2492" uniqueCount="1362">
  <si>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</si>
  <si>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</si>
  <si>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</si>
  <si>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</si>
  <si>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</si>
  <si>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</si>
  <si>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</si>
  <si>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</si>
  <si>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</si>
  <si>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</si>
  <si>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</si>
  <si>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</si>
  <si>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</si>
  <si>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</si>
  <si>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</si>
  <si>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</si>
  <si>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</si>
  <si>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</si>
  <si>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</si>
  <si>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</si>
  <si>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</si>
  <si>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</si>
  <si>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</si>
  <si>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</si>
  <si>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</si>
  <si>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</si>
  <si>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</si>
  <si>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</si>
  <si>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</si>
  <si>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</si>
  <si>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</si>
  <si>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</si>
  <si>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</si>
  <si>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</si>
  <si>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</si>
  <si>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</si>
  <si>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</si>
  <si>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</si>
  <si>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</si>
  <si>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</si>
  <si>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</si>
  <si>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</si>
  <si>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</si>
  <si>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</si>
  <si>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</si>
  <si>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</si>
  <si>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</si>
  <si>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</si>
  <si>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</si>
  <si>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</si>
  <si>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</si>
  <si>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</si>
  <si>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</si>
  <si>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</si>
  <si>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EPA Method 15</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</si>
  <si>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</si>
  <si>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</si>
  <si>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</si>
  <si>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</si>
  <si>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</si>
  <si>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</si>
  <si>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TCEQ Appendix P</t>
  </si>
  <si>
    <t>COG</t>
  </si>
  <si>
    <t xml:space="preserve">EPA Method 9 </t>
  </si>
  <si>
    <t>Opacity</t>
  </si>
  <si>
    <t>Process Fuel Gas</t>
  </si>
  <si>
    <t xml:space="preserve">EPA ALT-082 (ASTM D7250-13) </t>
  </si>
  <si>
    <t>Digital Opacity (camera)</t>
  </si>
  <si>
    <t>Methods 1-2</t>
  </si>
  <si>
    <t xml:space="preserve">Other CEMS/COMS data </t>
  </si>
  <si>
    <t>ASTM D5954-98 (2006)</t>
  </si>
  <si>
    <t>Hg Coke Oven Gas Analysis</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</si>
  <si>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</si>
  <si>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</si>
  <si>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</si>
  <si>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</si>
  <si>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</si>
  <si>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</si>
  <si>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</si>
  <si>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</si>
  <si>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</si>
  <si>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</si>
  <si>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</si>
  <si>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</si>
  <si>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</si>
  <si>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</si>
  <si>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</si>
  <si>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</si>
  <si>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</si>
  <si>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</si>
  <si>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</si>
  <si>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</si>
  <si>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</si>
  <si>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</si>
  <si>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</si>
  <si>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</si>
  <si>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</si>
  <si>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</si>
  <si>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</si>
  <si>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</si>
  <si>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</si>
  <si>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</si>
  <si>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</si>
  <si>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</si>
  <si>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</si>
  <si>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</si>
  <si>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</si>
  <si>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</si>
  <si>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</si>
  <si>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</si>
  <si>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</si>
  <si>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</si>
  <si>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</si>
  <si>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</si>
  <si>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</si>
  <si>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</si>
  <si>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</si>
  <si>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</si>
  <si>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</si>
  <si>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</si>
  <si>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</si>
  <si>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</si>
  <si>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</si>
  <si>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</si>
  <si>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</si>
  <si>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</si>
  <si>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</si>
  <si>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</si>
  <si>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</si>
  <si>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</si>
  <si>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</si>
  <si>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</si>
  <si>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</si>
  <si>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</si>
  <si>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</si>
  <si>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</si>
  <si>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</si>
  <si>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</si>
  <si>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</si>
  <si>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</si>
  <si>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</si>
  <si>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</si>
  <si>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</si>
  <si>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</si>
  <si>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</si>
  <si>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</si>
  <si>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</si>
  <si>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</si>
  <si>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</si>
  <si>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</si>
  <si>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</si>
  <si>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</si>
  <si>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</si>
  <si>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Compound Name</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</si>
  <si>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</si>
  <si>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</si>
  <si>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</si>
  <si>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</si>
  <si>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</si>
  <si>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</si>
  <si>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</si>
  <si>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</si>
  <si>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</si>
  <si>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</si>
  <si>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</si>
  <si>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</si>
  <si>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</si>
  <si>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</si>
  <si>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</si>
  <si>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</si>
  <si>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</si>
  <si>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</si>
  <si>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</si>
  <si>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</si>
  <si>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</si>
  <si>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</si>
  <si>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</si>
  <si>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</si>
  <si>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</si>
  <si>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</si>
  <si>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</si>
  <si>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</si>
  <si>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</si>
  <si>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</si>
  <si>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</si>
  <si>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</si>
  <si>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</si>
  <si>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</si>
  <si>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</si>
  <si>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</si>
  <si>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</si>
  <si>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</si>
  <si>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</si>
  <si>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</si>
  <si>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</si>
  <si>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</si>
  <si>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</si>
  <si>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</si>
  <si>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</si>
  <si>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</si>
  <si>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</si>
  <si>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</si>
  <si>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</si>
  <si>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</si>
  <si>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</si>
  <si>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</si>
  <si>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</si>
  <si>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</si>
  <si>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</si>
  <si>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</si>
  <si>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</si>
  <si>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</si>
  <si>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</si>
  <si>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</si>
  <si>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</si>
  <si>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</si>
  <si>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</si>
  <si>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</si>
  <si>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</si>
  <si>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</si>
  <si>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</si>
  <si>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</si>
  <si>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</si>
  <si>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</si>
  <si>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</si>
  <si>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</si>
  <si>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</si>
  <si>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</si>
  <si>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</si>
  <si>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</si>
  <si>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</si>
  <si>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</si>
  <si>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</si>
  <si>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</si>
  <si>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</si>
  <si>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</si>
  <si>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</si>
  <si>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</si>
  <si>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</si>
  <si>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</si>
  <si>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</si>
  <si>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Day 1</t>
  </si>
  <si>
    <t>Hour 8</t>
  </si>
  <si>
    <t>Hour 9</t>
  </si>
  <si>
    <t>Hour 11</t>
  </si>
  <si>
    <t>Hour 13</t>
  </si>
  <si>
    <t>Hour 14</t>
  </si>
  <si>
    <t>Day 2</t>
  </si>
  <si>
    <t>Day 3</t>
  </si>
  <si>
    <t>Add rows as needed</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</si>
  <si>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</si>
  <si>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</si>
  <si>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</si>
  <si>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</si>
  <si>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</si>
  <si>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</si>
  <si>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</si>
  <si>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</si>
  <si>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</si>
  <si>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</si>
  <si>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</si>
  <si>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</si>
  <si>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</si>
  <si>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</si>
  <si>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</si>
  <si>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</si>
  <si>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</si>
  <si>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</si>
  <si>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</si>
  <si>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</si>
  <si>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</si>
  <si>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</si>
  <si>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</si>
  <si>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</si>
  <si>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</si>
  <si>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</si>
  <si>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</si>
  <si>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</si>
  <si>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</si>
  <si>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</si>
  <si>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</si>
  <si>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</si>
  <si>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</si>
  <si>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</si>
  <si>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</si>
  <si>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</si>
  <si>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</si>
  <si>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 xml:space="preserve">Test Results </t>
  </si>
  <si>
    <t>Test Results (as applicable to method)</t>
  </si>
  <si>
    <t>Cumulative Duration of Visible Emissions</t>
  </si>
  <si>
    <t>seconds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</si>
  <si>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</si>
  <si>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</si>
  <si>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</si>
  <si>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</si>
  <si>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</si>
  <si>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</si>
  <si>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</si>
  <si>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</si>
  <si>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</si>
  <si>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</si>
  <si>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</si>
  <si>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</si>
  <si>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</si>
  <si>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</si>
  <si>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</si>
  <si>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</si>
  <si>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</si>
  <si>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</si>
  <si>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</si>
  <si>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</si>
  <si>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</si>
  <si>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</si>
  <si>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</si>
  <si>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</si>
  <si>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</si>
  <si>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</si>
  <si>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</si>
  <si>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</si>
  <si>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</si>
  <si>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</si>
  <si>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</si>
  <si>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</si>
  <si>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</si>
  <si>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</si>
  <si>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</si>
  <si>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</si>
  <si>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</si>
  <si>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</si>
  <si>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</si>
  <si>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</si>
  <si>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</si>
  <si>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</si>
  <si>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</si>
  <si>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</si>
  <si>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</si>
  <si>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</si>
  <si>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</si>
  <si>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</si>
  <si>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</si>
  <si>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</si>
  <si>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</si>
  <si>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</si>
  <si>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</si>
  <si>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</si>
  <si>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</si>
  <si>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</si>
  <si>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</si>
  <si>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</si>
  <si>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</si>
  <si>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</si>
  <si>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</si>
  <si>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</si>
  <si>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</si>
  <si>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</si>
  <si>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</si>
  <si>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</si>
  <si>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</si>
  <si>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</si>
  <si>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</si>
  <si>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</si>
  <si>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</si>
  <si>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</si>
  <si>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</si>
  <si>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</si>
  <si>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</si>
  <si>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</si>
  <si>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</si>
  <si>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</si>
  <si>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</si>
  <si>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</si>
  <si>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</si>
  <si>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</si>
  <si>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</si>
  <si>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</si>
  <si>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</si>
  <si>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</si>
  <si>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</si>
  <si>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</si>
  <si>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</si>
  <si>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</si>
  <si>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</si>
  <si>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</si>
  <si>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</si>
  <si>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</si>
  <si>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</si>
  <si>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</si>
  <si>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</si>
  <si>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</si>
  <si>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</si>
  <si>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</si>
  <si>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</si>
  <si>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</si>
  <si>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</si>
  <si>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</si>
  <si>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</si>
  <si>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</si>
  <si>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</si>
  <si>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</si>
  <si>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</si>
  <si>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</si>
  <si>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</si>
  <si>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</si>
  <si>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</si>
  <si>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</si>
  <si>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</si>
  <si>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</si>
  <si>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</si>
  <si>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</si>
  <si>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</si>
  <si>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</si>
  <si>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</si>
  <si>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</si>
  <si>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</si>
  <si>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</si>
  <si>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</si>
  <si>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</si>
  <si>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</si>
  <si>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</si>
  <si>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</si>
  <si>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</si>
  <si>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</si>
  <si>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</si>
  <si>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</si>
  <si>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</si>
  <si>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</si>
  <si>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</si>
  <si>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</si>
  <si>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</si>
  <si>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</si>
  <si>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</si>
  <si>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</si>
  <si>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</si>
  <si>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</si>
  <si>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</si>
  <si>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</si>
  <si>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</si>
  <si>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</si>
  <si>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</si>
  <si>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</si>
  <si>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</si>
  <si>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</si>
  <si>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</si>
  <si>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</si>
  <si>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</si>
  <si>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</si>
  <si>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</si>
  <si>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</si>
  <si>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</si>
  <si>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</si>
  <si>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</si>
  <si>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</si>
  <si>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</si>
  <si>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</si>
  <si>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</si>
  <si>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</si>
  <si>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</si>
  <si>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</si>
  <si>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</si>
  <si>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</si>
  <si>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</si>
  <si>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</si>
  <si>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</si>
  <si>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</si>
  <si>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</si>
  <si>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</si>
  <si>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</si>
  <si>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</si>
  <si>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</si>
  <si>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</si>
  <si>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</si>
  <si>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</si>
  <si>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</si>
  <si>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</si>
  <si>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</si>
  <si>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</si>
  <si>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</si>
  <si>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</si>
  <si>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</si>
  <si>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</si>
  <si>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</si>
  <si>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</si>
  <si>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</si>
  <si>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</si>
  <si>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</si>
  <si>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</si>
  <si>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</si>
  <si>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</si>
  <si>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</si>
  <si>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</si>
  <si>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</si>
  <si>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</si>
  <si>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</si>
  <si>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</si>
  <si>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</si>
  <si>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</si>
  <si>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</si>
  <si>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</si>
  <si>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</si>
  <si>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</si>
  <si>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</si>
  <si>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</si>
  <si>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</si>
  <si>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</si>
  <si>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</si>
  <si>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</si>
  <si>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</si>
  <si>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</si>
  <si>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</si>
  <si>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</si>
  <si>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</si>
  <si>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</si>
  <si>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</si>
  <si>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</si>
  <si>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</si>
  <si>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</si>
  <si>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</si>
  <si>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</si>
  <si>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</si>
  <si>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</si>
  <si>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</si>
  <si>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</si>
  <si>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</si>
  <si>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</si>
  <si>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</si>
  <si>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</si>
  <si>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</si>
  <si>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</si>
  <si>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</si>
  <si>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</si>
  <si>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</si>
  <si>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</si>
  <si>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</si>
  <si>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</si>
  <si>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</si>
  <si>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</si>
  <si>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</si>
  <si>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</si>
  <si>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</si>
  <si>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</si>
  <si>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</si>
  <si>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</si>
  <si>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</si>
  <si>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</si>
  <si>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</si>
  <si>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</si>
  <si>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</si>
  <si>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</si>
  <si>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</si>
  <si>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</si>
  <si>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</si>
  <si>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</si>
  <si>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</si>
  <si>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</si>
  <si>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</si>
  <si>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</si>
  <si>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</si>
  <si>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</si>
  <si>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</si>
  <si>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</si>
  <si>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</si>
  <si>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</si>
  <si>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</si>
  <si>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</si>
  <si>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</si>
  <si>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</si>
  <si>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</si>
  <si>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</si>
  <si>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</si>
  <si>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</si>
  <si>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</si>
  <si>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</si>
  <si>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</si>
  <si>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</si>
  <si>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</si>
  <si>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</si>
  <si>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</si>
  <si>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</si>
  <si>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</si>
  <si>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</si>
  <si>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</si>
  <si>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</si>
  <si>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</si>
  <si>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</si>
  <si>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</si>
  <si>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</si>
  <si>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</si>
  <si>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</si>
  <si>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</si>
  <si>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</si>
  <si>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</si>
  <si>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</si>
  <si>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</si>
  <si>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</si>
  <si>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</si>
  <si>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</si>
  <si>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</si>
  <si>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</si>
  <si>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</si>
  <si>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</si>
  <si>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</si>
  <si>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</si>
  <si>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</si>
  <si>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</si>
  <si>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</si>
  <si>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</si>
  <si>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</si>
  <si>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</si>
  <si>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</si>
  <si>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</si>
  <si>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</si>
  <si>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</si>
  <si>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</si>
  <si>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</si>
  <si>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</si>
  <si>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</si>
  <si>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</si>
  <si>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</si>
  <si>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</si>
  <si>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</si>
  <si>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</si>
  <si>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</si>
  <si>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</si>
  <si>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</si>
  <si>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</si>
  <si>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</si>
  <si>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</si>
  <si>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</si>
  <si>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</si>
  <si>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</si>
  <si>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</si>
  <si>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</si>
  <si>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</si>
  <si>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</si>
  <si>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</si>
  <si>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</si>
  <si>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</si>
  <si>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</si>
  <si>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</si>
  <si>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</si>
  <si>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</si>
  <si>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</si>
  <si>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</si>
  <si>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</si>
  <si>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</si>
  <si>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</si>
  <si>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</si>
  <si>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</si>
  <si>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</si>
  <si>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</si>
  <si>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</si>
  <si>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</si>
  <si>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</si>
  <si>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</si>
  <si>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</si>
  <si>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</si>
  <si>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</si>
  <si>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</si>
  <si>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</si>
  <si>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</si>
  <si>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</si>
  <si>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</si>
  <si>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</si>
  <si>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</si>
  <si>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</si>
  <si>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</si>
  <si>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</si>
  <si>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</si>
  <si>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</si>
  <si>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</si>
  <si>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</si>
  <si>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</si>
  <si>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</si>
  <si>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</si>
  <si>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</si>
  <si>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</si>
  <si>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</si>
  <si>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</si>
  <si>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</si>
  <si>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</si>
  <si>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</si>
  <si>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</si>
  <si>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</si>
  <si>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</si>
  <si>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</si>
  <si>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</si>
  <si>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</si>
  <si>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</si>
  <si>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</si>
  <si>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</si>
  <si>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</si>
  <si>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</si>
  <si>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</si>
  <si>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</si>
  <si>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</si>
  <si>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</si>
  <si>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</si>
  <si>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</si>
  <si>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</si>
  <si>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</si>
  <si>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</si>
  <si>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</si>
  <si>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</si>
  <si>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</si>
  <si>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</si>
  <si>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</si>
  <si>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</si>
  <si>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</si>
  <si>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</si>
  <si>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</si>
  <si>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</si>
  <si>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</si>
  <si>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</si>
  <si>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</si>
  <si>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</si>
  <si>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</si>
  <si>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</si>
  <si>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</si>
  <si>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</si>
  <si>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</si>
  <si>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</si>
  <si>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</si>
  <si>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</si>
  <si>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</si>
  <si>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</si>
  <si>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</si>
  <si>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</si>
  <si>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</si>
  <si>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</si>
  <si>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</si>
  <si>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</si>
  <si>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</si>
  <si>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</si>
  <si>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</si>
  <si>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</si>
  <si>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</si>
  <si>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</si>
  <si>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</si>
  <si>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</si>
  <si>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</si>
  <si>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</si>
  <si>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</si>
  <si>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</si>
  <si>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</si>
  <si>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</si>
  <si>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</si>
  <si>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</si>
  <si>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</si>
  <si>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</si>
  <si>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</si>
  <si>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</si>
  <si>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</si>
  <si>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</si>
  <si>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</si>
  <si>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</si>
  <si>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</si>
  <si>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</si>
  <si>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</si>
  <si>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</si>
  <si>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</si>
  <si>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</si>
  <si>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</si>
  <si>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</si>
  <si>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</si>
  <si>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</si>
  <si>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</si>
  <si>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</si>
  <si>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</si>
  <si>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</si>
  <si>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</si>
  <si>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</si>
  <si>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</si>
  <si>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</si>
  <si>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</si>
  <si>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</si>
  <si>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</si>
  <si>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</si>
  <si>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</si>
  <si>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</si>
  <si>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</si>
  <si>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</si>
  <si>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</si>
  <si>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</si>
  <si>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</si>
  <si>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</si>
  <si>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</si>
  <si>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</si>
  <si>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</si>
  <si>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</si>
  <si>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</si>
  <si>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</si>
  <si>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</si>
  <si>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</si>
  <si>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</si>
  <si>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</si>
  <si>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</si>
  <si>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</si>
  <si>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</si>
  <si>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</si>
  <si>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</si>
  <si>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</si>
  <si>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</si>
  <si>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</si>
  <si>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</si>
  <si>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</si>
  <si>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</si>
  <si>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</si>
  <si>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</si>
  <si>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</si>
  <si>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</si>
  <si>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</si>
  <si>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</si>
  <si>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</si>
  <si>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</si>
  <si>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</si>
  <si>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</si>
  <si>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</si>
  <si>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</si>
  <si>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</si>
  <si>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</si>
  <si>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</si>
  <si>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</si>
  <si>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</si>
  <si>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</si>
  <si>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</si>
  <si>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</si>
  <si>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</si>
  <si>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</si>
  <si>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</si>
  <si>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</si>
  <si>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</si>
  <si>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</si>
  <si>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</si>
  <si>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</si>
  <si>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</si>
  <si>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</si>
  <si>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</si>
  <si>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</si>
  <si>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</si>
  <si>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</si>
  <si>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</si>
  <si>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</si>
  <si>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</si>
  <si>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</si>
  <si>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</si>
  <si>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</si>
  <si>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</si>
  <si>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</si>
  <si>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</si>
  <si>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</si>
  <si>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</si>
  <si>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</si>
  <si>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</si>
  <si>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</si>
  <si>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</si>
  <si>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</si>
  <si>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</si>
  <si>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</si>
  <si>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</si>
  <si>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</si>
  <si>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</si>
  <si>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</si>
  <si>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</si>
  <si>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</si>
  <si>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</si>
  <si>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</si>
  <si>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</si>
  <si>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</si>
  <si>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</si>
  <si>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</si>
  <si>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</si>
  <si>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</si>
  <si>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</si>
  <si>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</si>
  <si>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</si>
  <si>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</si>
  <si>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</si>
  <si>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</si>
  <si>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</si>
  <si>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</si>
  <si>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</si>
  <si>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</si>
  <si>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</si>
  <si>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</si>
  <si>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</si>
  <si>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</si>
  <si>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</si>
  <si>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</si>
  <si>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</si>
  <si>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</si>
  <si>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</si>
  <si>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</si>
  <si>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</si>
  <si>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</si>
  <si>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</si>
  <si>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</si>
  <si>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</si>
  <si>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</si>
  <si>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</si>
  <si>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</si>
  <si>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</si>
  <si>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</si>
  <si>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</si>
  <si>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</si>
  <si>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</si>
  <si>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</si>
  <si>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</si>
  <si>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</si>
  <si>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</si>
  <si>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</si>
  <si>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</si>
  <si>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</si>
  <si>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</si>
  <si>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</si>
  <si>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</si>
  <si>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</si>
  <si>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</si>
  <si>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</si>
  <si>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</si>
  <si>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</si>
  <si>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</si>
  <si>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</si>
  <si>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</si>
  <si>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</si>
  <si>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</si>
  <si>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</si>
  <si>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</si>
  <si>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</si>
  <si>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</si>
  <si>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</si>
  <si>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</si>
  <si>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</si>
  <si>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</si>
  <si>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</si>
  <si>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</si>
  <si>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</si>
  <si>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</si>
  <si>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</si>
  <si>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</si>
  <si>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</si>
  <si>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</si>
  <si>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</si>
  <si>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</si>
  <si>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</si>
  <si>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</si>
  <si>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</si>
  <si>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</si>
  <si>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</si>
  <si>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</si>
  <si>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</si>
  <si>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</si>
  <si>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</si>
  <si>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</si>
  <si>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</si>
  <si>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</si>
  <si>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</si>
  <si>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</si>
  <si>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</si>
  <si>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</si>
  <si>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</si>
  <si>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</si>
  <si>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</si>
  <si>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</si>
  <si>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</si>
  <si>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</si>
  <si>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</si>
  <si>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</si>
  <si>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</si>
  <si>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</si>
  <si>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</si>
  <si>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</si>
  <si>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</si>
  <si>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</si>
  <si>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</si>
  <si>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</si>
  <si>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</si>
  <si>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</si>
  <si>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</si>
  <si>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</si>
  <si>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</si>
  <si>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</si>
  <si>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</si>
  <si>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</si>
  <si>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</si>
  <si>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</si>
  <si>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</si>
  <si>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</si>
  <si>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</si>
  <si>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</si>
  <si>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</si>
  <si>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</si>
  <si>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</si>
  <si>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</si>
  <si>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</si>
  <si>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</si>
  <si>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</si>
  <si>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</si>
  <si>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</si>
  <si>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</si>
  <si>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</si>
  <si>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</si>
  <si>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</si>
  <si>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</si>
  <si>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</si>
  <si>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</si>
  <si>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</si>
  <si>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</si>
  <si>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</si>
  <si>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</si>
  <si>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</si>
  <si>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</si>
  <si>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</si>
  <si>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</si>
  <si>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</si>
  <si>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</si>
  <si>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</si>
  <si>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</si>
  <si>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</si>
  <si>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</si>
  <si>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</si>
  <si>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</si>
  <si>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</si>
  <si>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</si>
  <si>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</si>
  <si>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</si>
  <si>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</si>
  <si>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</si>
  <si>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</si>
  <si>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</si>
  <si>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</si>
  <si>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</si>
  <si>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</si>
  <si>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</si>
  <si>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</si>
  <si>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</si>
  <si>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</si>
  <si>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</si>
  <si>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</si>
  <si>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</si>
  <si>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</si>
  <si>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</si>
  <si>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</si>
  <si>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</si>
  <si>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</si>
  <si>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</si>
  <si>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</si>
  <si>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</si>
  <si>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</si>
  <si>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</si>
  <si>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</si>
  <si>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</si>
  <si>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</si>
  <si>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</si>
  <si>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</si>
  <si>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</si>
  <si>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</si>
  <si>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</si>
  <si>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</si>
  <si>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</si>
  <si>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</si>
  <si>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</si>
  <si>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</si>
  <si>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</si>
  <si>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</si>
  <si>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</si>
  <si>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</si>
  <si>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</si>
  <si>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</si>
  <si>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</si>
  <si>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</si>
  <si>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</si>
  <si>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</si>
  <si>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</si>
  <si>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</si>
  <si>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</si>
  <si>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</si>
  <si>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</si>
  <si>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</si>
  <si>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</si>
  <si>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</si>
  <si>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</si>
  <si>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</si>
  <si>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</si>
  <si>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</si>
  <si>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</si>
  <si>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</si>
  <si>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</si>
  <si>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</si>
  <si>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</si>
  <si>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</si>
  <si>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</si>
  <si>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</si>
  <si>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</si>
  <si>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</si>
  <si>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</si>
  <si>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</si>
  <si>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</si>
  <si>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</si>
  <si>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</si>
  <si>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</si>
  <si>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</si>
  <si>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</si>
  <si>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</si>
  <si>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</si>
  <si>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</si>
  <si>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</si>
  <si>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</si>
  <si>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</si>
  <si>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</si>
  <si>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</si>
  <si>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</si>
  <si>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</si>
  <si>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</si>
  <si>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</si>
  <si>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</si>
  <si>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</si>
  <si>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</si>
  <si>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</si>
  <si>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</si>
  <si>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</si>
  <si>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</si>
  <si>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</si>
  <si>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</si>
  <si>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</si>
  <si>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</si>
  <si>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</si>
  <si>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</si>
  <si>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</si>
  <si>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</si>
  <si>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</si>
  <si>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</si>
  <si>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</si>
  <si>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</si>
  <si>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</si>
  <si>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</si>
  <si>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</si>
  <si>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</si>
  <si>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</si>
  <si>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</si>
  <si>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</si>
  <si>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</si>
  <si>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</si>
  <si>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</si>
  <si>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</si>
  <si>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</si>
  <si>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</si>
  <si>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</si>
  <si>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</si>
  <si>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</si>
  <si>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</si>
  <si>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</si>
  <si>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</si>
  <si>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</si>
  <si>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</si>
  <si>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</si>
  <si>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</si>
  <si>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</si>
  <si>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</si>
  <si>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</si>
  <si>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</si>
  <si>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</si>
  <si>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</si>
  <si>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</si>
  <si>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</si>
  <si>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</si>
  <si>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</si>
  <si>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</si>
  <si>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</si>
  <si>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</si>
  <si>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</si>
  <si>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</si>
  <si>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</si>
  <si>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</si>
  <si>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</si>
  <si>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</si>
  <si>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</si>
  <si>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</si>
  <si>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</si>
  <si>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</si>
  <si>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</si>
  <si>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</si>
  <si>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</si>
  <si>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</si>
  <si>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</si>
  <si>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</si>
  <si>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</si>
  <si>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</si>
  <si>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</si>
  <si>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</si>
  <si>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</si>
  <si>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</si>
  <si>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</si>
  <si>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</si>
  <si>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</si>
  <si>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</si>
  <si>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</si>
  <si>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</si>
  <si>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</si>
  <si>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</si>
  <si>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</si>
  <si>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</si>
  <si>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</si>
  <si>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</si>
  <si>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</si>
  <si>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</si>
  <si>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</si>
  <si>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</si>
  <si>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</si>
  <si>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</si>
  <si>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</si>
  <si>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</si>
  <si>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</si>
  <si>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</si>
  <si>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</si>
  <si>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</si>
  <si>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</si>
  <si>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</si>
  <si>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</si>
  <si>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</si>
  <si>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</si>
  <si>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</si>
  <si>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</si>
  <si>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</si>
  <si>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</si>
  <si>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</si>
  <si>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</si>
  <si>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</si>
  <si>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</si>
  <si>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</si>
  <si>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</si>
  <si>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</si>
  <si>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</si>
  <si>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</si>
  <si>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</si>
  <si>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</si>
  <si>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</si>
  <si>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</si>
  <si>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</si>
  <si>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</si>
  <si>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</si>
  <si>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</si>
  <si>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</si>
  <si>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</si>
  <si>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</si>
  <si>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</si>
  <si>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</si>
  <si>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</si>
  <si>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</si>
  <si>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</si>
  <si>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</si>
  <si>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</si>
  <si>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</si>
  <si>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</si>
  <si>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</si>
  <si>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</si>
  <si>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</si>
  <si>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</si>
  <si>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</si>
  <si>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</si>
  <si>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</si>
  <si>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</si>
  <si>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</si>
  <si>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</si>
  <si>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</si>
  <si>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</si>
  <si>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</si>
  <si>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</si>
  <si>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</si>
  <si>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</si>
  <si>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</si>
  <si>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</si>
  <si>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</si>
  <si>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</si>
  <si>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</si>
  <si>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</si>
  <si>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</si>
  <si>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</si>
  <si>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</si>
  <si>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</si>
  <si>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</si>
  <si>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</si>
  <si>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</si>
  <si>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</si>
  <si>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</si>
  <si>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</si>
  <si>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</si>
  <si>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</si>
  <si>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</si>
  <si>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</si>
  <si>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</si>
  <si>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</si>
  <si>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</si>
  <si>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</si>
  <si>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</si>
  <si>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</si>
  <si>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</si>
  <si>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</si>
  <si>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</si>
  <si>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EPA Method 22</t>
  </si>
  <si>
    <t>ASTM D4891-13 (2018)</t>
  </si>
  <si>
    <r>
      <t>CEM/COMS Hourly: CO, CO</t>
    </r>
    <r>
      <rPr>
        <vertAlign val="subscript"/>
        <sz val="10"/>
        <rFont val="Arial"/>
        <family val="2"/>
      </rPr>
      <t>2</t>
    </r>
    <r>
      <rPr>
        <sz val="10"/>
        <rFont val="Arial"/>
        <family val="2"/>
      </rPr>
      <t>, NOx, Opacity, Gas chromatographic, SO</t>
    </r>
    <r>
      <rPr>
        <vertAlign val="subscript"/>
        <sz val="10"/>
        <rFont val="Arial"/>
        <family val="2"/>
      </rPr>
      <t>2</t>
    </r>
  </si>
  <si>
    <t xml:space="preserve">CEM-Hourly Test </t>
  </si>
  <si>
    <t>Flare Gas Flow Rate</t>
  </si>
  <si>
    <t>NOx CEMS</t>
  </si>
  <si>
    <t>Flare Gas Composition</t>
  </si>
  <si>
    <t>(4) Opacity with Method 9 Test Data</t>
  </si>
  <si>
    <t>(5) Opacity with Digital Camera</t>
  </si>
  <si>
    <t>(6) CEM/COMS-Hourly Test Worksheet</t>
  </si>
  <si>
    <t>(7) Coke Oven Gas Test Data Worksheet</t>
  </si>
  <si>
    <t xml:space="preserve">(8) Process Fuel Gas Information Data </t>
  </si>
  <si>
    <t>(9) Flare Gas Flow Rate with Methods 1-2 Test Data</t>
  </si>
  <si>
    <t>(10) Flare Gas Composition and Heat Content by ASTM D1945, D1946, and D4891</t>
  </si>
  <si>
    <t>(11) Flare Gas Method 22 Visible emissions</t>
  </si>
  <si>
    <t>(12) HAP &amp; CAS Numbers</t>
  </si>
  <si>
    <t xml:space="preserve">Flare Gas Visible Emissions </t>
  </si>
  <si>
    <t>Type of process (HRSG)</t>
  </si>
  <si>
    <t>Primary Energy</t>
  </si>
  <si>
    <t>Cokenergy LLC</t>
  </si>
  <si>
    <t>NA</t>
  </si>
  <si>
    <t>3210 Watling Street, MC 2-991</t>
  </si>
  <si>
    <t>Lake</t>
  </si>
  <si>
    <t>IN</t>
  </si>
  <si>
    <t>TRC</t>
  </si>
  <si>
    <t>Stack 201</t>
  </si>
  <si>
    <t>Waste Heat Recovery</t>
  </si>
  <si>
    <t>Spray Dryer Absorber with Fabric Filter Baghouse (FGD)</t>
  </si>
  <si>
    <t>Unknown</t>
  </si>
  <si>
    <t>Normal</t>
  </si>
  <si>
    <t>IHCC Coke Ovens</t>
  </si>
  <si>
    <t>Waste heat recovery steam generators producing steam and power.</t>
  </si>
  <si>
    <t>T089-43724-00383</t>
  </si>
  <si>
    <t>-</t>
  </si>
  <si>
    <t>11:40-12:39</t>
  </si>
  <si>
    <t>13:00-13:59</t>
  </si>
  <si>
    <t>14:25-15:24</t>
  </si>
  <si>
    <t>09:00-15:59</t>
  </si>
  <si>
    <t>08:00-12:59</t>
  </si>
  <si>
    <t>08:00-13:59</t>
  </si>
  <si>
    <t>ug/dscm</t>
  </si>
  <si>
    <t>ug/dscm (m/p Xylene)</t>
  </si>
  <si>
    <t>ug/dscm (o-Xylene)</t>
  </si>
  <si>
    <t>dry basis</t>
  </si>
  <si>
    <t>BDL</t>
  </si>
  <si>
    <t>ADL</t>
  </si>
  <si>
    <t>BDL (m/p Xylene)</t>
  </si>
  <si>
    <t>BDL (o-Xylene)</t>
  </si>
  <si>
    <t>Day 4</t>
  </si>
  <si>
    <t>Day 5</t>
  </si>
  <si>
    <t>Day 6</t>
  </si>
  <si>
    <t>Day 7</t>
  </si>
  <si>
    <t>ppm dry</t>
  </si>
  <si>
    <t>Cooled flue gas to FGD</t>
  </si>
  <si>
    <t>Max %. 6-min. avg.</t>
  </si>
  <si>
    <t>Unable to quantify due to high moisture</t>
  </si>
  <si>
    <t>ug</t>
  </si>
  <si>
    <t>ppmvd</t>
  </si>
  <si>
    <t>&lt;0.23</t>
  </si>
  <si>
    <t>&lt;0.20</t>
  </si>
  <si>
    <t>&lt;0.24</t>
  </si>
  <si>
    <t>&lt;0.25</t>
  </si>
  <si>
    <t>TRC Report 508369-Cokenergy Information Study-FINAL 04-26-2023.pdf</t>
  </si>
  <si>
    <t>The Cokenergy facility is located in Cleveland‐Cliffs (Cliffs) Indiana Harbor Works in East Chicago, Indiana. The Cokenergy facility is a first‐of‐a‐kind combined heat and power
system that uses the waste heat in the flue gas from the metallurgical coke facility to produce steam and power for the Cliffs Indiana Harbor steel mill. Cliffs’ Indiana Harbor
Works is a large‐scale, integrated steel mill. Within the Indiana Harbor Works, SunCoke Energy owns and operates the Indiana Harbor Coke Company (IHCC) metallurgical coke
plant, consisting of four batteries of 67 coke ovens each to produce coke for Cliffs’ blast furnace. The coke ovens are non‐recovery type, which combust the coke oven gas in the
ovens as it is generated. The coke ovens exhaust the combusted hot flue gas, which must be cooled and environmentally treated, into a series of refractory‐lined manifolds to
collect the gas. Cokenergy’s waste heat recovery steam generators (HRSGs), arranged four per oven battery, receive and recover heat from the coke oven exhaust gas,
producing power‐grade steam and cooling the gas in the process. The superheated steam is used to generate electricity in a GE industrial condensing/extraction steam turbine.
With the steam and power generated in this process, Cokenergy supplies electricity as well as 300 psig process steam to the Cliffs Indiana Harbor Works. Cokenergy’s Flue Gas
Desulfurization (FGD) system then environmentally treats the cooled flue gas, after it passes through the HRSGs, to remove sulfur dioxide (SO2) and particulate. Flue gas
temperatures and flows, and corresponding steam flows, change depending on where a given coke battery is in its coking cycle.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</si>
</sst>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d/yyyy;@"/>
    <numFmt numFmtId="165" formatCode="h:mm;@"/>
    <numFmt numFmtId="166" formatCode="0.0"/>
    <numFmt numFmtId="167" formatCode="\&lt;\ 0.00"/>
    <numFmt numFmtId="169" formatCode="\&lt;\ 0.000"/>
  </numFmts>
  <fonts count="46"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i/>
      <sz val="10"/>
      <color theme="1"/>
      <name val="Arial"/>
      <family val="2"/>
    </font>
  </fonts>
  <fills count="13">
    <fill>
      <patternFill patternType="none"/>
    </fill>
    <fill>
      <patternFill patternType="gray125"/>
    </fill>
    <fill>
      <patternFill patternType="lightDown"/>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4" fillId="0" borderId="0" applyNumberFormat="0" applyFill="0" applyBorder="0" applyAlignment="0" applyProtection="0"/>
    <xf numFmtId="0" fontId="29" fillId="0" borderId="0"/>
    <xf numFmtId="0" fontId="29" fillId="0" borderId="0"/>
  </cellStyleXfs>
  <cellXfs count="250">
    <xf numFmtId="0" fontId="0" fillId="0" borderId="0" xfId="0"/>
    <xf numFmtId="0" fontId="2" fillId="0" borderId="0" xfId="1"/>
    <xf numFmtId="0" fontId="2" fillId="0" borderId="0" xfId="0" applyFont="1"/>
    <xf numFmtId="0" fontId="0" fillId="0" borderId="1" xfId="0" applyBorder="1"/>
    <xf numFmtId="0" fontId="10" fillId="0" borderId="0" xfId="0" applyFont="1"/>
    <xf numFmtId="0" fontId="4" fillId="0" borderId="0" xfId="0" applyFont="1" applyAlignment="1">
      <alignment vertical="center"/>
    </xf>
    <xf numFmtId="0" fontId="8" fillId="3" borderId="33" xfId="0" applyFont="1" applyFill="1" applyBorder="1" applyAlignment="1">
      <alignment horizontal="center" vertical="center" wrapText="1"/>
    </xf>
    <xf numFmtId="0" fontId="4" fillId="3" borderId="33" xfId="0" applyFont="1" applyFill="1" applyBorder="1" applyAlignment="1">
      <alignment horizontal="center" vertical="center" wrapText="1"/>
    </xf>
    <xf numFmtId="0" fontId="13" fillId="0" borderId="0" xfId="0" applyFont="1" applyAlignment="1">
      <alignment horizontal="left"/>
    </xf>
    <xf numFmtId="0" fontId="8" fillId="3" borderId="39" xfId="0" applyFont="1" applyFill="1" applyBorder="1" applyAlignment="1">
      <alignment horizontal="center" wrapText="1"/>
    </xf>
    <xf numFmtId="0" fontId="2" fillId="6" borderId="31" xfId="0" applyFont="1" applyFill="1" applyBorder="1" applyAlignment="1">
      <alignment horizontal="center"/>
    </xf>
    <xf numFmtId="0" fontId="2" fillId="6" borderId="5" xfId="0" applyFont="1" applyFill="1" applyBorder="1" applyAlignment="1">
      <alignment horizontal="center"/>
    </xf>
    <xf numFmtId="0" fontId="2" fillId="6" borderId="6" xfId="0" applyFont="1" applyFill="1" applyBorder="1" applyAlignment="1">
      <alignment horizontal="center"/>
    </xf>
    <xf numFmtId="0" fontId="2" fillId="6" borderId="6" xfId="0" quotePrefix="1" applyFont="1" applyFill="1" applyBorder="1" applyAlignment="1">
      <alignment horizontal="center"/>
    </xf>
    <xf numFmtId="0" fontId="2" fillId="0" borderId="0" xfId="0" applyFont="1" applyAlignment="1">
      <alignment horizontal="center"/>
    </xf>
    <xf numFmtId="0" fontId="8" fillId="0" borderId="0" xfId="0" applyFo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6" borderId="6" xfId="0" applyFont="1" applyFill="1" applyBorder="1" applyAlignment="1">
      <alignment horizontal="center" vertical="center"/>
    </xf>
    <xf numFmtId="0" fontId="8" fillId="3" borderId="2" xfId="0" applyFont="1" applyFill="1" applyBorder="1" applyAlignment="1">
      <alignment horizontal="center" wrapText="1"/>
    </xf>
    <xf numFmtId="0" fontId="1" fillId="0" borderId="1" xfId="0" applyFont="1" applyBorder="1"/>
    <xf numFmtId="0" fontId="2" fillId="0" borderId="1" xfId="0" applyFont="1" applyBorder="1"/>
    <xf numFmtId="0" fontId="16" fillId="0" borderId="1" xfId="0" applyFont="1" applyBorder="1"/>
    <xf numFmtId="0" fontId="8" fillId="3" borderId="1" xfId="0" applyFont="1" applyFill="1" applyBorder="1" applyAlignment="1">
      <alignment horizontal="center" wrapText="1"/>
    </xf>
    <xf numFmtId="0" fontId="8" fillId="4"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3" borderId="37" xfId="0" applyFont="1" applyFill="1" applyBorder="1" applyAlignment="1">
      <alignment horizontal="center" vertical="center" wrapText="1"/>
    </xf>
    <xf numFmtId="0" fontId="1" fillId="0" borderId="0" xfId="0" applyFont="1" applyAlignment="1">
      <alignment vertical="center"/>
    </xf>
    <xf numFmtId="0" fontId="2" fillId="6" borderId="3" xfId="0" applyFont="1" applyFill="1" applyBorder="1" applyAlignment="1">
      <alignment wrapText="1"/>
    </xf>
    <xf numFmtId="0" fontId="2" fillId="6" borderId="1" xfId="0" applyFont="1" applyFill="1" applyBorder="1" applyAlignment="1">
      <alignment wrapText="1"/>
    </xf>
    <xf numFmtId="0" fontId="2" fillId="6" borderId="1" xfId="0" applyFont="1" applyFill="1" applyBorder="1" applyAlignment="1">
      <alignment vertical="center" wrapText="1"/>
    </xf>
    <xf numFmtId="0" fontId="2" fillId="6" borderId="1" xfId="0" applyFont="1" applyFill="1" applyBorder="1"/>
    <xf numFmtId="0" fontId="2" fillId="7" borderId="1" xfId="0" applyFont="1" applyFill="1" applyBorder="1" applyAlignment="1">
      <alignment wrapText="1"/>
    </xf>
    <xf numFmtId="0" fontId="2" fillId="7" borderId="6" xfId="0" applyFont="1" applyFill="1" applyBorder="1" applyAlignment="1">
      <alignment horizontal="center"/>
    </xf>
    <xf numFmtId="0" fontId="8" fillId="0" borderId="2" xfId="0" applyFont="1" applyBorder="1" applyAlignment="1">
      <alignment horizontal="center"/>
    </xf>
    <xf numFmtId="0" fontId="2" fillId="8" borderId="4" xfId="0" applyFont="1" applyFill="1" applyBorder="1" applyAlignment="1">
      <alignment horizontal="center" vertical="center"/>
    </xf>
    <xf numFmtId="0" fontId="2" fillId="8" borderId="29" xfId="0" applyFont="1" applyFill="1" applyBorder="1" applyAlignment="1">
      <alignment horizontal="left" vertical="center"/>
    </xf>
    <xf numFmtId="0" fontId="2" fillId="5" borderId="1" xfId="0" applyFont="1" applyFill="1" applyBorder="1" applyAlignment="1">
      <alignment horizontal="center" vertical="center"/>
    </xf>
    <xf numFmtId="0" fontId="2" fillId="5" borderId="25"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18" fillId="0" borderId="0" xfId="4" applyFont="1" applyFill="1" applyBorder="1" applyAlignment="1"/>
    <xf numFmtId="0" fontId="1" fillId="0" borderId="0" xfId="0" applyFont="1"/>
    <xf numFmtId="14" fontId="1" fillId="0" borderId="1" xfId="0" applyNumberFormat="1" applyFont="1" applyBorder="1"/>
    <xf numFmtId="0" fontId="1" fillId="0" borderId="1" xfId="0" applyFont="1" applyBorder="1" applyAlignment="1">
      <alignment vertical="center"/>
    </xf>
    <xf numFmtId="0" fontId="1" fillId="4" borderId="1" xfId="0" applyFont="1" applyFill="1" applyBorder="1" applyAlignment="1">
      <alignment horizontal="center" vertical="center"/>
    </xf>
    <xf numFmtId="0" fontId="1" fillId="0" borderId="1" xfId="0" applyFont="1" applyBorder="1" applyAlignment="1">
      <alignment horizontal="left"/>
    </xf>
    <xf numFmtId="0" fontId="1" fillId="0" borderId="0" xfId="0" applyFont="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46" xfId="0" applyFont="1" applyBorder="1" applyAlignment="1">
      <alignment horizontal="left"/>
    </xf>
    <xf numFmtId="0" fontId="1" fillId="0" borderId="36" xfId="0" applyFont="1" applyBorder="1" applyAlignment="1">
      <alignment horizontal="left"/>
    </xf>
    <xf numFmtId="165" fontId="1" fillId="0" borderId="36" xfId="0" applyNumberFormat="1" applyFont="1" applyBorder="1" applyAlignment="1">
      <alignment horizontal="left"/>
    </xf>
    <xf numFmtId="0" fontId="1" fillId="0" borderId="36" xfId="0" applyFont="1" applyBorder="1"/>
    <xf numFmtId="0" fontId="1" fillId="0" borderId="35" xfId="0" applyFont="1" applyBorder="1" applyAlignment="1">
      <alignment vertical="center"/>
    </xf>
    <xf numFmtId="0" fontId="1" fillId="0" borderId="39" xfId="0" applyFont="1" applyBorder="1" applyAlignment="1">
      <alignment vertical="center"/>
    </xf>
    <xf numFmtId="0" fontId="1" fillId="0" borderId="47" xfId="0" applyFont="1" applyBorder="1" applyAlignment="1">
      <alignment vertical="center"/>
    </xf>
    <xf numFmtId="0" fontId="1" fillId="0" borderId="48" xfId="0" applyFont="1" applyBorder="1" applyAlignment="1">
      <alignment horizontal="left"/>
    </xf>
    <xf numFmtId="0" fontId="1" fillId="0" borderId="35" xfId="0" applyFont="1" applyBorder="1" applyAlignment="1">
      <alignment horizontal="left"/>
    </xf>
    <xf numFmtId="164" fontId="1" fillId="0" borderId="35" xfId="0" applyNumberFormat="1" applyFont="1" applyBorder="1" applyAlignment="1">
      <alignment horizontal="center"/>
    </xf>
    <xf numFmtId="165" fontId="1" fillId="0" borderId="35" xfId="0" applyNumberFormat="1" applyFont="1" applyBorder="1" applyAlignment="1">
      <alignment horizontal="center"/>
    </xf>
    <xf numFmtId="0" fontId="1" fillId="0" borderId="35" xfId="0" applyFont="1" applyBorder="1"/>
    <xf numFmtId="164" fontId="1" fillId="0" borderId="35" xfId="0" applyNumberFormat="1" applyFont="1" applyBorder="1" applyAlignment="1">
      <alignment horizontal="center" vertical="center"/>
    </xf>
    <xf numFmtId="164" fontId="1" fillId="0" borderId="36" xfId="0" applyNumberFormat="1" applyFont="1" applyBorder="1" applyAlignment="1">
      <alignment horizontal="center"/>
    </xf>
    <xf numFmtId="165" fontId="1" fillId="0" borderId="36" xfId="0" applyNumberFormat="1" applyFont="1" applyBorder="1" applyAlignment="1">
      <alignment horizontal="center"/>
    </xf>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4" fillId="3" borderId="3" xfId="0" applyFont="1" applyFill="1" applyBorder="1" applyAlignment="1">
      <alignment wrapText="1"/>
    </xf>
    <xf numFmtId="0" fontId="20" fillId="0" borderId="0" xfId="0" applyFont="1"/>
    <xf numFmtId="0" fontId="21" fillId="0" borderId="0" xfId="0" applyFont="1"/>
    <xf numFmtId="0" fontId="2" fillId="0" borderId="0" xfId="0" applyFont="1" applyAlignment="1">
      <alignment vertical="center"/>
    </xf>
    <xf numFmtId="0" fontId="2" fillId="0" borderId="0" xfId="0" applyFont="1" applyAlignment="1">
      <alignment wrapText="1"/>
    </xf>
    <xf numFmtId="0" fontId="4" fillId="3" borderId="0" xfId="0" applyFont="1" applyFill="1" applyAlignment="1">
      <alignment wrapText="1"/>
    </xf>
    <xf numFmtId="0" fontId="2" fillId="0" borderId="0" xfId="0" applyFont="1" applyAlignment="1">
      <alignment horizontal="center" vertical="center"/>
    </xf>
    <xf numFmtId="0" fontId="4" fillId="3" borderId="1" xfId="0" applyFont="1" applyFill="1" applyBorder="1"/>
    <xf numFmtId="0" fontId="4" fillId="0" borderId="1" xfId="0" applyFont="1" applyBorder="1"/>
    <xf numFmtId="0" fontId="4" fillId="3" borderId="1" xfId="0" applyFont="1" applyFill="1" applyBorder="1" applyAlignment="1">
      <alignment wrapText="1"/>
    </xf>
    <xf numFmtId="0" fontId="4" fillId="3" borderId="1" xfId="0" applyFont="1" applyFill="1" applyBorder="1" applyAlignment="1">
      <alignment horizontal="center" vertical="top"/>
    </xf>
    <xf numFmtId="0" fontId="8" fillId="3" borderId="1" xfId="0" applyFont="1" applyFill="1" applyBorder="1" applyAlignment="1">
      <alignment horizontal="left" vertical="top"/>
    </xf>
    <xf numFmtId="0" fontId="1" fillId="4" borderId="1" xfId="0" applyFont="1" applyFill="1" applyBorder="1" applyAlignment="1">
      <alignment horizontal="left" vertical="top" wrapText="1"/>
    </xf>
    <xf numFmtId="0" fontId="8" fillId="3" borderId="0" xfId="0" applyFont="1" applyFill="1"/>
    <xf numFmtId="0" fontId="1" fillId="3" borderId="0" xfId="0" applyFont="1" applyFill="1"/>
    <xf numFmtId="0" fontId="24" fillId="0" borderId="0" xfId="0" applyFont="1"/>
    <xf numFmtId="0" fontId="24" fillId="0" borderId="0" xfId="0" applyFont="1" applyAlignment="1">
      <alignment vertical="center"/>
    </xf>
    <xf numFmtId="0" fontId="25" fillId="9" borderId="1" xfId="0" applyFont="1" applyFill="1" applyBorder="1" applyAlignment="1">
      <alignment horizontal="center" wrapText="1"/>
    </xf>
    <xf numFmtId="0" fontId="30" fillId="0" borderId="25" xfId="5" applyFont="1" applyBorder="1"/>
    <xf numFmtId="0" fontId="30" fillId="0" borderId="6" xfId="5" applyFont="1" applyBorder="1"/>
    <xf numFmtId="0" fontId="30" fillId="0" borderId="24" xfId="5" applyFont="1" applyBorder="1"/>
    <xf numFmtId="0" fontId="30" fillId="0" borderId="19" xfId="5" applyFont="1" applyBorder="1"/>
    <xf numFmtId="0" fontId="28" fillId="10" borderId="49" xfId="0" applyFont="1" applyFill="1" applyBorder="1" applyAlignment="1">
      <alignment horizontal="center"/>
    </xf>
    <xf numFmtId="0" fontId="28" fillId="10" borderId="5" xfId="0" applyFont="1" applyFill="1" applyBorder="1" applyAlignment="1">
      <alignment horizontal="center"/>
    </xf>
    <xf numFmtId="0" fontId="25" fillId="3" borderId="1" xfId="0" applyFont="1" applyFill="1" applyBorder="1" applyAlignment="1">
      <alignment horizontal="center" wrapText="1"/>
    </xf>
    <xf numFmtId="0" fontId="22" fillId="3" borderId="0" xfId="0" applyFont="1" applyFill="1"/>
    <xf numFmtId="0" fontId="4" fillId="3"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9" fillId="0" borderId="0" xfId="0" applyFont="1"/>
    <xf numFmtId="0" fontId="30" fillId="11" borderId="50" xfId="6" applyFont="1" applyFill="1" applyBorder="1" applyAlignment="1">
      <alignment horizontal="center"/>
    </xf>
    <xf numFmtId="0" fontId="32" fillId="0" borderId="0" xfId="0" applyFont="1"/>
    <xf numFmtId="0" fontId="30" fillId="0" borderId="50" xfId="6" applyFont="1" applyBorder="1"/>
    <xf numFmtId="0" fontId="0" fillId="0" borderId="1" xfId="0" applyBorder="1" applyAlignment="1">
      <alignment wrapText="1"/>
    </xf>
    <xf numFmtId="0" fontId="34" fillId="0" borderId="0" xfId="0" applyFont="1"/>
    <xf numFmtId="0" fontId="35" fillId="0" borderId="0" xfId="0" applyFont="1" applyAlignment="1">
      <alignment wrapText="1"/>
    </xf>
    <xf numFmtId="0" fontId="35" fillId="0" borderId="0" xfId="0" applyFont="1"/>
    <xf numFmtId="0" fontId="36" fillId="0" borderId="0" xfId="0" applyFont="1"/>
    <xf numFmtId="0" fontId="37" fillId="0" borderId="0" xfId="0" applyFont="1"/>
    <xf numFmtId="0" fontId="38" fillId="0" borderId="0" xfId="0" applyFont="1"/>
    <xf numFmtId="0" fontId="39" fillId="0" borderId="0" xfId="0" applyFont="1"/>
    <xf numFmtId="0" fontId="35" fillId="0" borderId="1" xfId="0" applyFont="1" applyBorder="1"/>
    <xf numFmtId="0" fontId="35" fillId="0" borderId="3" xfId="0" applyFont="1" applyBorder="1"/>
    <xf numFmtId="0" fontId="40" fillId="0" borderId="0" xfId="0" applyFont="1" applyAlignment="1">
      <alignment vertical="center"/>
    </xf>
    <xf numFmtId="0" fontId="41" fillId="0" borderId="27" xfId="0" applyFont="1" applyBorder="1" applyAlignment="1">
      <alignment horizontal="center"/>
    </xf>
    <xf numFmtId="0" fontId="41" fillId="0" borderId="22" xfId="0" applyFont="1" applyBorder="1" applyAlignment="1">
      <alignment horizontal="center"/>
    </xf>
    <xf numFmtId="0" fontId="35" fillId="0" borderId="10" xfId="0" applyFont="1" applyBorder="1" applyAlignment="1">
      <alignment horizontal="center"/>
    </xf>
    <xf numFmtId="0" fontId="35" fillId="0" borderId="11" xfId="0" applyFont="1" applyBorder="1"/>
    <xf numFmtId="0" fontId="35" fillId="0" borderId="13" xfId="0" applyFont="1" applyBorder="1" applyAlignment="1">
      <alignment horizontal="center"/>
    </xf>
    <xf numFmtId="0" fontId="35" fillId="0" borderId="14" xfId="0" applyFont="1" applyBorder="1"/>
    <xf numFmtId="0" fontId="35" fillId="0" borderId="7" xfId="0" applyFont="1" applyBorder="1" applyAlignment="1">
      <alignment horizontal="center"/>
    </xf>
    <xf numFmtId="0" fontId="35" fillId="0" borderId="8" xfId="0" applyFont="1" applyBorder="1"/>
    <xf numFmtId="0" fontId="35" fillId="0" borderId="12" xfId="0" applyFont="1" applyBorder="1" applyAlignment="1">
      <alignment horizontal="center"/>
    </xf>
    <xf numFmtId="0" fontId="35" fillId="0" borderId="9" xfId="0" applyFont="1" applyBorder="1"/>
    <xf numFmtId="0" fontId="35" fillId="0" borderId="10" xfId="0" applyFont="1" applyBorder="1"/>
    <xf numFmtId="0" fontId="35" fillId="0" borderId="7" xfId="0" applyFont="1" applyBorder="1"/>
    <xf numFmtId="0" fontId="42" fillId="0" borderId="0" xfId="0" applyFont="1"/>
    <xf numFmtId="0" fontId="43" fillId="0" borderId="0" xfId="0" applyFont="1"/>
    <xf numFmtId="0" fontId="44" fillId="0" borderId="0" xfId="0" applyFont="1"/>
    <xf numFmtId="0" fontId="8" fillId="3" borderId="1" xfId="0" applyFont="1" applyFill="1" applyBorder="1" applyAlignment="1">
      <alignment horizontal="center"/>
    </xf>
    <xf numFmtId="0" fontId="1" fillId="0" borderId="1" xfId="0" applyFont="1" applyBorder="1" applyAlignment="1">
      <alignment vertical="center" wrapText="1"/>
    </xf>
    <xf numFmtId="0" fontId="8" fillId="3" borderId="1" xfId="0" applyFont="1" applyFill="1" applyBorder="1" applyAlignment="1">
      <alignment vertical="center"/>
    </xf>
    <xf numFmtId="0" fontId="45" fillId="0" borderId="0" xfId="0" applyFont="1"/>
    <xf numFmtId="1" fontId="1" fillId="0" borderId="1" xfId="0" applyNumberFormat="1" applyFont="1" applyBorder="1"/>
    <xf numFmtId="0" fontId="35" fillId="0" borderId="12" xfId="0" applyFont="1" applyBorder="1"/>
    <xf numFmtId="0" fontId="35" fillId="0" borderId="31" xfId="0" applyFont="1" applyBorder="1"/>
    <xf numFmtId="0" fontId="35" fillId="0" borderId="6" xfId="0" applyFont="1" applyBorder="1"/>
    <xf numFmtId="0" fontId="35" fillId="0" borderId="51" xfId="0" applyFont="1" applyBorder="1"/>
    <xf numFmtId="0" fontId="0" fillId="0" borderId="14" xfId="0" applyBorder="1"/>
    <xf numFmtId="0" fontId="0" fillId="0" borderId="8" xfId="0" applyBorder="1"/>
    <xf numFmtId="0" fontId="0" fillId="0" borderId="9" xfId="0" applyBorder="1"/>
    <xf numFmtId="0" fontId="4" fillId="0" borderId="0" xfId="0" applyFont="1"/>
    <xf numFmtId="0" fontId="2" fillId="12" borderId="1" xfId="0" applyFont="1" applyFill="1" applyBorder="1" applyAlignment="1">
      <alignment horizontal="center" vertical="center"/>
    </xf>
    <xf numFmtId="0" fontId="2" fillId="12" borderId="25" xfId="0" applyFont="1" applyFill="1" applyBorder="1" applyAlignment="1">
      <alignment horizontal="left" vertical="center"/>
    </xf>
    <xf numFmtId="0" fontId="2" fillId="12" borderId="6" xfId="0" applyFont="1" applyFill="1" applyBorder="1" applyAlignment="1">
      <alignment horizontal="center"/>
    </xf>
    <xf numFmtId="0" fontId="2" fillId="12" borderId="1" xfId="0" applyFont="1" applyFill="1" applyBorder="1" applyAlignment="1">
      <alignment wrapText="1"/>
    </xf>
    <xf numFmtId="0" fontId="9" fillId="3"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34"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3" borderId="35" xfId="0" applyFont="1" applyFill="1" applyBorder="1" applyAlignment="1">
      <alignment horizontal="center" wrapText="1"/>
    </xf>
    <xf numFmtId="0" fontId="8" fillId="3" borderId="2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 fillId="12" borderId="1" xfId="0" applyFont="1" applyFill="1" applyBorder="1" applyAlignment="1">
      <alignment wrapText="1"/>
    </xf>
    <xf numFmtId="0" fontId="2" fillId="8" borderId="25" xfId="0" applyFont="1" applyFill="1" applyBorder="1" applyAlignment="1">
      <alignment horizontal="left" vertical="center"/>
    </xf>
    <xf numFmtId="14" fontId="35" fillId="0" borderId="1" xfId="0" applyNumberFormat="1" applyFont="1" applyBorder="1"/>
    <xf numFmtId="20" fontId="1" fillId="0" borderId="1" xfId="0" applyNumberFormat="1" applyFont="1" applyBorder="1"/>
    <xf numFmtId="14" fontId="1" fillId="0" borderId="4" xfId="0" quotePrefix="1" applyNumberFormat="1" applyFont="1" applyBorder="1" applyAlignment="1">
      <alignment horizontal="center"/>
    </xf>
    <xf numFmtId="14" fontId="1" fillId="0" borderId="3" xfId="0" quotePrefix="1" applyNumberFormat="1" applyFont="1" applyBorder="1" applyAlignment="1">
      <alignment horizontal="center"/>
    </xf>
    <xf numFmtId="20" fontId="1" fillId="0" borderId="3" xfId="0" applyNumberFormat="1" applyFont="1" applyBorder="1" applyAlignment="1">
      <alignment horizontal="center"/>
    </xf>
    <xf numFmtId="0" fontId="1" fillId="0" borderId="36" xfId="0" applyFont="1" applyBorder="1" applyAlignment="1">
      <alignment horizontal="center"/>
    </xf>
    <xf numFmtId="0" fontId="1" fillId="0" borderId="35" xfId="0" applyFont="1" applyBorder="1" applyAlignment="1">
      <alignment horizontal="center"/>
    </xf>
    <xf numFmtId="166" fontId="1" fillId="0" borderId="35" xfId="0" applyNumberFormat="1" applyFont="1" applyBorder="1" applyAlignment="1">
      <alignment horizontal="center"/>
    </xf>
    <xf numFmtId="0" fontId="1" fillId="0" borderId="4" xfId="0" quotePrefix="1" applyFont="1" applyBorder="1" applyAlignment="1">
      <alignment horizontal="center"/>
    </xf>
    <xf numFmtId="0" fontId="1" fillId="0" borderId="3" xfId="0" quotePrefix="1" applyFont="1" applyBorder="1" applyAlignment="1">
      <alignment horizontal="center"/>
    </xf>
    <xf numFmtId="14" fontId="1" fillId="0" borderId="1" xfId="0" applyNumberFormat="1" applyFont="1" applyBorder="1" applyAlignment="1">
      <alignment horizontal="center"/>
    </xf>
    <xf numFmtId="20" fontId="1" fillId="0" borderId="1" xfId="0" applyNumberFormat="1" applyFont="1" applyBorder="1" applyAlignment="1">
      <alignment horizontal="center"/>
    </xf>
    <xf numFmtId="166" fontId="1" fillId="0" borderId="1" xfId="0" applyNumberFormat="1" applyFont="1" applyBorder="1" applyAlignment="1">
      <alignment horizontal="center"/>
    </xf>
    <xf numFmtId="2" fontId="1" fillId="0" borderId="1" xfId="0" applyNumberFormat="1" applyFont="1" applyBorder="1" applyAlignment="1">
      <alignment horizontal="center"/>
    </xf>
    <xf numFmtId="167" fontId="1" fillId="0" borderId="1" xfId="0" applyNumberFormat="1" applyFont="1" applyBorder="1" applyAlignment="1">
      <alignment horizontal="center"/>
    </xf>
    <xf numFmtId="2" fontId="1" fillId="0" borderId="3" xfId="0" applyNumberFormat="1"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6"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5" fillId="0" borderId="1" xfId="0" applyFont="1" applyBorder="1"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3" borderId="1"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3" xfId="0" applyFont="1" applyFill="1" applyBorder="1" applyAlignment="1">
      <alignment horizontal="center" vertical="center"/>
    </xf>
    <xf numFmtId="0" fontId="34" fillId="0" borderId="0" xfId="0" applyFont="1" applyAlignment="1">
      <alignment horizontal="left"/>
    </xf>
    <xf numFmtId="0" fontId="8" fillId="0" borderId="1" xfId="0" applyFont="1" applyBorder="1" applyAlignment="1">
      <alignment horizontal="center"/>
    </xf>
    <xf numFmtId="0" fontId="8" fillId="4"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37" xfId="0" applyFont="1" applyFill="1" applyBorder="1" applyAlignment="1">
      <alignment horizontal="center"/>
    </xf>
    <xf numFmtId="0" fontId="1" fillId="2" borderId="38" xfId="0" applyFont="1" applyFill="1" applyBorder="1" applyAlignment="1">
      <alignment horizontal="center"/>
    </xf>
    <xf numFmtId="0" fontId="8" fillId="3" borderId="37" xfId="0" applyFont="1" applyFill="1" applyBorder="1" applyAlignment="1">
      <alignment horizontal="center" vertical="center" wrapText="1"/>
    </xf>
    <xf numFmtId="0" fontId="8" fillId="3" borderId="34" xfId="0" applyFont="1" applyFill="1" applyBorder="1" applyAlignment="1">
      <alignment horizontal="center" vertical="center" wrapText="1"/>
    </xf>
    <xf numFmtId="0" fontId="7" fillId="0" borderId="0" xfId="0" applyFont="1" applyAlignment="1">
      <alignment horizontal="center" vertical="center"/>
    </xf>
    <xf numFmtId="0" fontId="12" fillId="0" borderId="0" xfId="0" applyFont="1" applyAlignment="1">
      <alignment horizontal="center" vertical="center"/>
    </xf>
    <xf numFmtId="0" fontId="4" fillId="3" borderId="35" xfId="0" applyFont="1" applyFill="1" applyBorder="1" applyAlignment="1">
      <alignment horizontal="center" vertical="center" wrapText="1"/>
    </xf>
    <xf numFmtId="0" fontId="8" fillId="3" borderId="41"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43" xfId="0" applyFont="1" applyFill="1" applyBorder="1" applyAlignment="1">
      <alignment horizontal="center" wrapText="1"/>
    </xf>
    <xf numFmtId="0" fontId="8" fillId="3" borderId="45" xfId="0" applyFont="1" applyFill="1" applyBorder="1" applyAlignment="1">
      <alignment horizontal="center" wrapText="1"/>
    </xf>
    <xf numFmtId="0" fontId="8" fillId="3" borderId="35" xfId="0" applyFont="1" applyFill="1" applyBorder="1" applyAlignment="1">
      <alignment horizontal="center" wrapText="1"/>
    </xf>
    <xf numFmtId="0" fontId="4" fillId="3" borderId="42" xfId="0" applyFont="1" applyFill="1" applyBorder="1" applyAlignment="1">
      <alignment horizontal="center" vertical="center" wrapText="1"/>
    </xf>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 xfId="0" applyFont="1" applyFill="1" applyBorder="1" applyAlignment="1">
      <alignment horizontal="center" vertical="center"/>
    </xf>
    <xf numFmtId="0" fontId="15" fillId="3" borderId="15" xfId="4" applyFont="1" applyFill="1" applyBorder="1" applyAlignment="1">
      <alignment horizontal="center" vertical="center" wrapText="1"/>
    </xf>
    <xf numFmtId="0" fontId="15" fillId="3" borderId="20" xfId="4" applyFont="1" applyFill="1" applyBorder="1" applyAlignment="1">
      <alignment horizontal="center" vertical="center" wrapText="1"/>
    </xf>
    <xf numFmtId="0" fontId="15" fillId="3" borderId="3" xfId="4"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xf numFmtId="166" fontId="1" fillId="0" borderId="1" xfId="0" applyNumberFormat="1" applyFont="1" applyBorder="1"/>
    <xf numFmtId="2" fontId="1" fillId="0" borderId="1" xfId="0" applyNumberFormat="1" applyFont="1" applyBorder="1"/>
    <xf numFmtId="167" fontId="1" fillId="0" borderId="1" xfId="0" applyNumberFormat="1" applyFont="1" applyBorder="1" applyAlignment="1">
      <alignment horizontal="right"/>
    </xf>
    <xf numFmtId="169" fontId="1" fillId="0" borderId="1" xfId="0" applyNumberFormat="1" applyFont="1" applyBorder="1" applyAlignment="1">
      <alignment horizontal="right"/>
    </xf>
    <xf numFmtId="14" fontId="1" fillId="0" borderId="4" xfId="0" applyNumberFormat="1"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E1AF8A45-B2F0-4E1F-BDD1-F03439041284}"/>
    <cellStyle name="Normal_Sheet1" xfId="6" xr:uid="{81AB9997-6C3F-43C8-BC5A-9EDEBBA54172}"/>
  </cellStyles>
  <dxfs count="39">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family val="2"/>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Oven Facilities and Ancillary Operations</a:t>
          </a:r>
        </a:p>
        <a:p>
          <a:pPr algn="ctr">
            <a:lnSpc>
              <a:spcPts val="900"/>
            </a:lnSpc>
          </a:pPr>
          <a:endParaRPr lang="en-US" sz="1000" b="1">
            <a:latin typeface="Arial" pitchFamily="34" charset="0"/>
            <a:cs typeface="Arial" pitchFamily="34" charset="0"/>
          </a:endParaRP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and ancillary operations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 Flare Gas Flow Rate</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Flare Gas Composition</a:t>
          </a:r>
        </a:p>
        <a:p>
          <a:pPr algn="l">
            <a:lnSpc>
              <a:spcPts val="1100"/>
            </a:lnSpc>
          </a:pPr>
          <a:r>
            <a:rPr lang="en-US" sz="1000" b="1" i="0" u="none" strike="noStrike" baseline="0">
              <a:solidFill>
                <a:srgbClr val="0070C0"/>
              </a:solidFill>
              <a:effectLst/>
              <a:latin typeface="Arial" panose="020B0604020202020204" pitchFamily="34" charset="0"/>
              <a:ea typeface="+mn-ea"/>
              <a:cs typeface="Arial" panose="020B0604020202020204" pitchFamily="34" charset="0"/>
            </a:rPr>
            <a:t>(11) Flare Gas VE </a:t>
          </a: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(12)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epa.sharepoint.com/sites/CokeRTR/Shared%20Documents/Coke%202022%20114/Excel%20Answer%20Files%20for%20Enc%201%20&amp;%202/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8BCD23-D77C-408A-BCA4-58F6BB8E61B3}" name="Table1" displayName="Table1" ref="C3:C11" totalsRowShown="0" headerRowDxfId="38" dataDxfId="36" headerRowBorderDxfId="37" tableBorderDxfId="35">
  <autoFilter ref="C3:C11" xr:uid="{A58BCD23-D77C-408A-BCA4-58F6BB8E61B3}"/>
  <tableColumns count="1">
    <tableColumn id="1" xr3:uid="{A6AC2FA3-9EFC-408B-91F8-69A50C27D473}"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D5BE130-E176-465B-BD5A-DCE3206C8D66}" name="Table711" displayName="Table711" ref="AC3:AD176" totalsRowShown="0" headerRowDxfId="6" dataDxfId="4" headerRowBorderDxfId="5" tableBorderDxfId="3" totalsRowBorderDxfId="2" dataCellStyle="Normal_Lists">
  <autoFilter ref="AC3:AD176" xr:uid="{9D5BE130-E176-465B-BD5A-DCE3206C8D66}"/>
  <tableColumns count="2">
    <tableColumn id="2" xr3:uid="{81652A8B-3894-4AD5-8536-06755838DAD8}" name="CONTROL_CODE_DESCRIPTION" dataDxfId="1" dataCellStyle="Normal_Lists"/>
    <tableColumn id="3" xr3:uid="{45A802A2-619E-444C-B20E-551BA3AB8AC7}"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92B753-0252-47A1-838C-5A21F80CF37D}" name="Table2" displayName="Table2" ref="F3:F4" totalsRowShown="0" headerRowDxfId="33" dataDxfId="32">
  <autoFilter ref="F3:F4" xr:uid="{EE92B753-0252-47A1-838C-5A21F80CF37D}"/>
  <tableColumns count="1">
    <tableColumn id="1" xr3:uid="{10CB2246-F58C-4E13-A8E1-6C4A4F094101}"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B5071B-D047-4DD1-BD78-97C3331377C2}" name="Table3" displayName="Table3" ref="I3:I5" totalsRowShown="0" headerRowDxfId="30" dataDxfId="29">
  <autoFilter ref="I3:I5" xr:uid="{B5B5071B-D047-4DD1-BD78-97C3331377C2}"/>
  <tableColumns count="1">
    <tableColumn id="1" xr3:uid="{E6B16AB8-4666-47A0-AD2B-E9CBA7B55661}"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5B7E46-E4A9-4083-AE56-E9930859364F}" name="Table4" displayName="Table4" ref="K3:K9" totalsRowShown="0" headerRowDxfId="27" dataDxfId="26">
  <autoFilter ref="K3:K9" xr:uid="{4D5B7E46-E4A9-4083-AE56-E9930859364F}"/>
  <tableColumns count="1">
    <tableColumn id="1" xr3:uid="{F6241E5B-3646-4AB3-9CB3-ADF86911A88B}"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BD17050-D11E-44DD-803D-32CE2E8DD5E1}" name="Table5" displayName="Table5" ref="M3:M4" totalsRowShown="0" headerRowDxfId="24" dataDxfId="23">
  <autoFilter ref="M3:M4" xr:uid="{4BD17050-D11E-44DD-803D-32CE2E8DD5E1}"/>
  <tableColumns count="1">
    <tableColumn id="1" xr3:uid="{90D78C77-6104-4DD3-958B-C744B226629A}"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A92485-17F5-47C8-A769-C64FA5A1B437}" name="Table6" displayName="Table6" ref="O3:O5" totalsRowShown="0" headerRowDxfId="21" dataDxfId="20">
  <autoFilter ref="O3:O5" xr:uid="{0CA92485-17F5-47C8-A769-C64FA5A1B437}"/>
  <tableColumns count="1">
    <tableColumn id="1" xr3:uid="{CFCDD564-CEEE-4AEE-AF68-7643C1927DFE}"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F0D8F0D-CB45-451F-BB4D-993DF1394239}" name="Table7" displayName="Table7" ref="O15:P20" totalsRowShown="0" headerRowDxfId="18" dataDxfId="17">
  <autoFilter ref="O15:P20" xr:uid="{6F0D8F0D-CB45-451F-BB4D-993DF1394239}"/>
  <tableColumns count="2">
    <tableColumn id="1" xr3:uid="{B39507B4-7E8D-4283-ABB9-F47599F0E132}" name="Pollutant" dataDxfId="16"/>
    <tableColumn id="2" xr3:uid="{795E4FAB-5786-4B03-B255-71D1118EEDE6}"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27C12D-269F-4818-94EB-2BA06618F41B}" name="Table79" displayName="Table79" ref="F15:G19" totalsRowShown="0" headerRowDxfId="14" dataDxfId="13">
  <autoFilter ref="F15:G19" xr:uid="{8D27C12D-269F-4818-94EB-2BA06618F41B}"/>
  <tableColumns count="2">
    <tableColumn id="1" xr3:uid="{384CCD67-E237-46FA-BEC7-CA19DB708CFB}" name="Pollutant" dataDxfId="12"/>
    <tableColumn id="2" xr3:uid="{7D36F76C-6AD2-439E-AB02-7E6C782F5F2C}"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773AF977-4DCC-4B8C-AA0E-C14E63EBC37D}" name="Table9" displayName="Table9" ref="C15:D28" totalsRowShown="0" headerRowDxfId="10" dataDxfId="9">
  <autoFilter ref="C15:D28" xr:uid="{773AF977-4DCC-4B8C-AA0E-C14E63EBC37D}"/>
  <tableColumns count="2">
    <tableColumn id="1" xr3:uid="{3D3DF082-428C-4A52-AC9D-916092419F37}" name="Pollutant" dataDxfId="8"/>
    <tableColumn id="2" xr3:uid="{BC54107F-AD1D-426C-BDC8-07A764B7074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A1"/>
  <sheetViews>
    <sheetView showGridLines="0" topLeftCell="A14" zoomScale="90" zoomScaleNormal="90" workbookViewId="0">
      <selection activeCell="U60" sqref="U60"/>
    </sheetView>
  </sheetViews>
  <sheetFormatPr defaultColWidth="9.140625" defaultRowHeight="12.75" x14ac:dyDescent="0.2"/>
  <cols>
    <col min="1" max="1" width="11.5703125" style="1" customWidth="1"/>
    <col min="2" max="16384" width="9.14062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sheetPr>
  <dimension ref="B1:R15"/>
  <sheetViews>
    <sheetView zoomScaleNormal="100" workbookViewId="0">
      <selection activeCell="J12" sqref="J12"/>
    </sheetView>
  </sheetViews>
  <sheetFormatPr defaultColWidth="9.140625" defaultRowHeight="12.75" x14ac:dyDescent="0.2"/>
  <cols>
    <col min="1" max="1" width="9.140625" style="47"/>
    <col min="2" max="2" width="26.140625" style="56" customWidth="1"/>
    <col min="3" max="3" width="16.5703125" style="56" customWidth="1"/>
    <col min="4" max="4" width="14.28515625" style="56" customWidth="1"/>
    <col min="5" max="5" width="18.5703125" style="47" customWidth="1"/>
    <col min="6" max="8" width="18.140625" style="47" customWidth="1"/>
    <col min="9" max="9" width="20.42578125" style="47" customWidth="1"/>
    <col min="10" max="10" width="24.42578125" style="47" customWidth="1"/>
    <col min="11" max="11" width="17.5703125" style="47" customWidth="1"/>
    <col min="12" max="12" width="22.42578125" style="47" customWidth="1"/>
    <col min="13" max="17" width="17.5703125" style="47" customWidth="1"/>
    <col min="18" max="18" width="31.42578125" style="47" customWidth="1"/>
    <col min="19" max="16384" width="9.140625" style="47"/>
  </cols>
  <sheetData>
    <row r="1" spans="2:18" ht="15.75" x14ac:dyDescent="0.25">
      <c r="B1" s="115" t="s">
        <v>1307</v>
      </c>
    </row>
    <row r="2" spans="2:18" ht="15.75" x14ac:dyDescent="0.25">
      <c r="B2" s="115"/>
    </row>
    <row r="3" spans="2:18" s="2" customFormat="1" ht="15.75" customHeight="1" x14ac:dyDescent="0.25">
      <c r="B3" s="86" t="s">
        <v>1</v>
      </c>
      <c r="C3" s="86" t="s">
        <v>2</v>
      </c>
      <c r="D3" s="105" t="s">
        <v>81</v>
      </c>
      <c r="E3" s="163"/>
      <c r="F3" s="86" t="s">
        <v>97</v>
      </c>
      <c r="G3" s="86" t="s">
        <v>98</v>
      </c>
      <c r="H3" s="14"/>
      <c r="I3" s="47"/>
    </row>
    <row r="4" spans="2:18" s="2"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I4" s="47"/>
    </row>
    <row r="5" spans="2:18" s="2" customFormat="1" x14ac:dyDescent="0.2"/>
    <row r="6" spans="2:18" s="2" customFormat="1" ht="14.1" customHeight="1" x14ac:dyDescent="0.2">
      <c r="B6" s="89" t="s">
        <v>225</v>
      </c>
      <c r="N6" s="46"/>
      <c r="Q6" s="14"/>
    </row>
    <row r="7" spans="2:18" s="2" customFormat="1" ht="15.75" customHeight="1" x14ac:dyDescent="0.2">
      <c r="B7" s="87" t="s">
        <v>781</v>
      </c>
    </row>
    <row r="9" spans="2:18" ht="15.75" customHeight="1" x14ac:dyDescent="0.2">
      <c r="B9" s="5"/>
      <c r="C9" s="219" t="s">
        <v>226</v>
      </c>
      <c r="D9" s="220"/>
      <c r="E9" s="220"/>
      <c r="F9" s="220"/>
      <c r="G9" s="220"/>
      <c r="H9" s="220"/>
      <c r="I9" s="220"/>
      <c r="J9" s="220"/>
      <c r="K9" s="220"/>
      <c r="L9" s="220"/>
    </row>
    <row r="10" spans="2:18" ht="15" customHeight="1" x14ac:dyDescent="0.2">
      <c r="B10" s="222" t="s">
        <v>227</v>
      </c>
      <c r="C10" s="217" t="s">
        <v>228</v>
      </c>
      <c r="D10" s="217" t="s">
        <v>229</v>
      </c>
      <c r="E10" s="28" t="s">
        <v>230</v>
      </c>
      <c r="F10" s="28" t="s">
        <v>228</v>
      </c>
      <c r="G10" s="217" t="s">
        <v>231</v>
      </c>
      <c r="H10" s="217" t="s">
        <v>232</v>
      </c>
      <c r="I10" s="227" t="s">
        <v>233</v>
      </c>
      <c r="J10" s="227"/>
      <c r="K10" s="227"/>
      <c r="L10" s="221" t="s">
        <v>234</v>
      </c>
      <c r="M10" s="221"/>
      <c r="N10" s="226" t="s">
        <v>235</v>
      </c>
      <c r="O10" s="226"/>
      <c r="P10" s="9" t="s">
        <v>116</v>
      </c>
      <c r="Q10" s="9" t="s">
        <v>236</v>
      </c>
      <c r="R10" s="224" t="s">
        <v>124</v>
      </c>
    </row>
    <row r="11" spans="2:18" ht="15.75" customHeight="1" thickBot="1" x14ac:dyDescent="0.25">
      <c r="B11" s="223"/>
      <c r="C11" s="218"/>
      <c r="D11" s="218"/>
      <c r="E11" s="6" t="s">
        <v>141</v>
      </c>
      <c r="F11" s="6" t="s">
        <v>142</v>
      </c>
      <c r="G11" s="218"/>
      <c r="H11" s="218"/>
      <c r="I11" s="7" t="s">
        <v>237</v>
      </c>
      <c r="J11" s="7" t="s">
        <v>135</v>
      </c>
      <c r="K11" s="7" t="s">
        <v>136</v>
      </c>
      <c r="L11" s="7" t="s">
        <v>238</v>
      </c>
      <c r="M11" s="7" t="s">
        <v>239</v>
      </c>
      <c r="N11" s="166" t="s">
        <v>145</v>
      </c>
      <c r="O11" s="166" t="s">
        <v>146</v>
      </c>
      <c r="P11" s="9" t="s">
        <v>148</v>
      </c>
      <c r="Q11" s="9" t="s">
        <v>149</v>
      </c>
      <c r="R11" s="225"/>
    </row>
    <row r="12" spans="2:18" x14ac:dyDescent="0.2">
      <c r="B12" s="57" t="s">
        <v>240</v>
      </c>
      <c r="C12" s="58" t="s">
        <v>244</v>
      </c>
      <c r="D12" s="176" t="s">
        <v>781</v>
      </c>
      <c r="E12" s="70">
        <v>44959</v>
      </c>
      <c r="F12" s="71" t="s">
        <v>1332</v>
      </c>
      <c r="G12" s="59"/>
      <c r="H12" s="71" t="s">
        <v>1350</v>
      </c>
      <c r="I12" s="176">
        <v>200.3</v>
      </c>
      <c r="J12" s="60"/>
      <c r="K12" s="60">
        <v>1544.3</v>
      </c>
      <c r="L12" s="61"/>
      <c r="M12" s="215"/>
      <c r="N12" s="61"/>
      <c r="O12" s="61">
        <v>774089</v>
      </c>
      <c r="P12" s="62"/>
      <c r="Q12" s="62">
        <v>11.7</v>
      </c>
      <c r="R12" s="63"/>
    </row>
    <row r="13" spans="2:18" x14ac:dyDescent="0.2">
      <c r="B13" s="64" t="s">
        <v>240</v>
      </c>
      <c r="C13" s="65" t="s">
        <v>245</v>
      </c>
      <c r="D13" s="177" t="s">
        <v>781</v>
      </c>
      <c r="E13" s="66">
        <v>44959</v>
      </c>
      <c r="F13" s="67" t="s">
        <v>1333</v>
      </c>
      <c r="G13" s="67"/>
      <c r="H13" s="67" t="s">
        <v>1350</v>
      </c>
      <c r="I13" s="177">
        <v>196.7</v>
      </c>
      <c r="J13" s="68"/>
      <c r="K13" s="68">
        <v>1516.5</v>
      </c>
      <c r="L13" s="61"/>
      <c r="M13" s="216"/>
      <c r="N13" s="61"/>
      <c r="O13" s="61">
        <v>774089</v>
      </c>
      <c r="P13" s="62"/>
      <c r="Q13" s="62">
        <v>12</v>
      </c>
      <c r="R13" s="63"/>
    </row>
    <row r="14" spans="2:18" x14ac:dyDescent="0.2">
      <c r="B14" s="64" t="s">
        <v>241</v>
      </c>
      <c r="C14" s="65" t="s">
        <v>246</v>
      </c>
      <c r="D14" s="177" t="s">
        <v>781</v>
      </c>
      <c r="E14" s="66">
        <v>44959</v>
      </c>
      <c r="F14" s="67" t="s">
        <v>1334</v>
      </c>
      <c r="G14" s="67"/>
      <c r="H14" s="67" t="s">
        <v>1350</v>
      </c>
      <c r="I14" s="177">
        <v>193.3</v>
      </c>
      <c r="J14" s="68"/>
      <c r="K14" s="68">
        <v>1490.3</v>
      </c>
      <c r="L14" s="61"/>
      <c r="M14" s="216"/>
      <c r="N14" s="61"/>
      <c r="O14" s="61">
        <v>774089</v>
      </c>
      <c r="P14" s="62"/>
      <c r="Q14" s="62">
        <v>12.06</v>
      </c>
      <c r="R14" s="63"/>
    </row>
    <row r="15" spans="2:18" x14ac:dyDescent="0.2">
      <c r="C15" s="8" t="s">
        <v>249</v>
      </c>
    </row>
  </sheetData>
  <mergeCells count="11">
    <mergeCell ref="R10:R11"/>
    <mergeCell ref="D10:D11"/>
    <mergeCell ref="N10:O10"/>
    <mergeCell ref="G10:G11"/>
    <mergeCell ref="H10:H11"/>
    <mergeCell ref="I10:K10"/>
    <mergeCell ref="M12:M14"/>
    <mergeCell ref="C10:C11"/>
    <mergeCell ref="C9:L9"/>
    <mergeCell ref="L10:M10"/>
    <mergeCell ref="B10:B11"/>
  </mergeCells>
  <dataValidations count="1">
    <dataValidation type="list" allowBlank="1" showInputMessage="1" showErrorMessage="1" sqref="B7 D12:D2565" xr:uid="{4ABC2BAC-3B51-4C0F-9442-582B8D29AB18}">
      <formula1>CEMMethod</formula1>
    </dataValidation>
  </dataValidations>
  <hyperlinks>
    <hyperlink ref="L6:N6" location="CAS_No." display="Compound CAS Number" xr:uid="{00000000-0004-0000-0B00-000001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91628-AA2F-4C6B-AB80-BE0740A221D6}">
  <sheetPr>
    <tabColor theme="8"/>
  </sheetPr>
  <dimension ref="B1:R19"/>
  <sheetViews>
    <sheetView zoomScaleNormal="100" workbookViewId="0">
      <selection activeCell="I15" sqref="I15"/>
    </sheetView>
  </sheetViews>
  <sheetFormatPr defaultColWidth="9.140625" defaultRowHeight="12.75" x14ac:dyDescent="0.2"/>
  <cols>
    <col min="1" max="1" width="9.140625" style="47"/>
    <col min="2" max="2" width="26.140625" style="56" customWidth="1"/>
    <col min="3" max="3" width="16.5703125" style="56" customWidth="1"/>
    <col min="4" max="4" width="14.28515625" style="56" customWidth="1"/>
    <col min="5" max="5" width="18.5703125" style="47" customWidth="1"/>
    <col min="6" max="8" width="18.140625" style="47" customWidth="1"/>
    <col min="9" max="9" width="20.42578125" style="47" customWidth="1"/>
    <col min="10" max="10" width="24.42578125" style="47" customWidth="1"/>
    <col min="11" max="11" width="17.5703125" style="47" customWidth="1"/>
    <col min="12" max="12" width="22.42578125" style="47" customWidth="1"/>
    <col min="13" max="17" width="17.5703125" style="47" customWidth="1"/>
    <col min="18" max="18" width="31.42578125" style="47" customWidth="1"/>
    <col min="19" max="16384" width="9.140625" style="47"/>
  </cols>
  <sheetData>
    <row r="1" spans="2:18" ht="15.75" x14ac:dyDescent="0.25">
      <c r="B1" s="115" t="s">
        <v>1307</v>
      </c>
    </row>
    <row r="2" spans="2:18" ht="15.75" x14ac:dyDescent="0.25">
      <c r="B2" s="115"/>
    </row>
    <row r="3" spans="2:18" s="2" customFormat="1" ht="15.75" customHeight="1" x14ac:dyDescent="0.25">
      <c r="B3" s="86" t="s">
        <v>1</v>
      </c>
      <c r="C3" s="86" t="s">
        <v>2</v>
      </c>
      <c r="D3" s="105" t="s">
        <v>81</v>
      </c>
      <c r="E3" s="163"/>
      <c r="F3" s="86" t="s">
        <v>97</v>
      </c>
      <c r="G3" s="86" t="s">
        <v>98</v>
      </c>
      <c r="H3" s="14"/>
      <c r="I3" s="47"/>
    </row>
    <row r="4" spans="2:18" s="2"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I4" s="47"/>
    </row>
    <row r="5" spans="2:18" s="2" customFormat="1" x14ac:dyDescent="0.2"/>
    <row r="6" spans="2:18" s="2" customFormat="1" ht="14.1" customHeight="1" x14ac:dyDescent="0.2">
      <c r="B6" s="89" t="s">
        <v>225</v>
      </c>
      <c r="N6" s="46"/>
      <c r="Q6" s="14"/>
    </row>
    <row r="7" spans="2:18" s="2" customFormat="1" ht="15.75" customHeight="1" x14ac:dyDescent="0.2">
      <c r="B7" s="87" t="s">
        <v>768</v>
      </c>
    </row>
    <row r="9" spans="2:18" ht="15.75" customHeight="1" x14ac:dyDescent="0.2">
      <c r="B9" s="5"/>
      <c r="C9" s="219" t="s">
        <v>226</v>
      </c>
      <c r="D9" s="220"/>
      <c r="E9" s="220"/>
      <c r="F9" s="220"/>
      <c r="G9" s="220"/>
      <c r="H9" s="220"/>
      <c r="I9" s="220"/>
      <c r="J9" s="220"/>
      <c r="K9" s="220"/>
      <c r="L9" s="220"/>
    </row>
    <row r="10" spans="2:18" ht="15" customHeight="1" x14ac:dyDescent="0.2">
      <c r="B10" s="222" t="s">
        <v>227</v>
      </c>
      <c r="C10" s="217" t="s">
        <v>228</v>
      </c>
      <c r="D10" s="217" t="s">
        <v>229</v>
      </c>
      <c r="E10" s="28" t="s">
        <v>230</v>
      </c>
      <c r="F10" s="28" t="s">
        <v>228</v>
      </c>
      <c r="G10" s="217" t="s">
        <v>231</v>
      </c>
      <c r="H10" s="217" t="s">
        <v>232</v>
      </c>
      <c r="I10" s="227" t="s">
        <v>233</v>
      </c>
      <c r="J10" s="227"/>
      <c r="K10" s="227"/>
      <c r="L10" s="221" t="s">
        <v>234</v>
      </c>
      <c r="M10" s="221"/>
      <c r="N10" s="226" t="s">
        <v>235</v>
      </c>
      <c r="O10" s="226"/>
      <c r="P10" s="9" t="s">
        <v>116</v>
      </c>
      <c r="Q10" s="9" t="s">
        <v>236</v>
      </c>
      <c r="R10" s="224" t="s">
        <v>124</v>
      </c>
    </row>
    <row r="11" spans="2:18" ht="15.75" customHeight="1" thickBot="1" x14ac:dyDescent="0.25">
      <c r="B11" s="223"/>
      <c r="C11" s="218"/>
      <c r="D11" s="218"/>
      <c r="E11" s="6" t="s">
        <v>141</v>
      </c>
      <c r="F11" s="6" t="s">
        <v>142</v>
      </c>
      <c r="G11" s="218"/>
      <c r="H11" s="218"/>
      <c r="I11" s="7" t="s">
        <v>237</v>
      </c>
      <c r="J11" s="7" t="s">
        <v>135</v>
      </c>
      <c r="K11" s="7" t="s">
        <v>136</v>
      </c>
      <c r="L11" s="7" t="s">
        <v>238</v>
      </c>
      <c r="M11" s="7" t="s">
        <v>239</v>
      </c>
      <c r="N11" s="166" t="s">
        <v>145</v>
      </c>
      <c r="O11" s="166" t="s">
        <v>146</v>
      </c>
      <c r="P11" s="9" t="s">
        <v>148</v>
      </c>
      <c r="Q11" s="9" t="s">
        <v>149</v>
      </c>
      <c r="R11" s="225"/>
    </row>
    <row r="12" spans="2:18" x14ac:dyDescent="0.2">
      <c r="B12" s="64" t="s">
        <v>241</v>
      </c>
      <c r="C12" s="65" t="s">
        <v>243</v>
      </c>
      <c r="D12" s="177" t="s">
        <v>768</v>
      </c>
      <c r="E12" s="66">
        <v>44959</v>
      </c>
      <c r="F12" s="67" t="s">
        <v>1335</v>
      </c>
      <c r="G12" s="178">
        <v>2.8</v>
      </c>
      <c r="H12" s="67" t="s">
        <v>1352</v>
      </c>
      <c r="I12" s="177"/>
      <c r="J12" s="68"/>
      <c r="K12" s="68"/>
      <c r="L12" s="61"/>
      <c r="M12" s="216"/>
      <c r="N12" s="61"/>
      <c r="O12" s="61"/>
      <c r="P12" s="62"/>
      <c r="Q12" s="62"/>
      <c r="R12" s="63"/>
    </row>
    <row r="13" spans="2:18" x14ac:dyDescent="0.2">
      <c r="B13" s="64" t="s">
        <v>247</v>
      </c>
      <c r="C13" s="65" t="s">
        <v>242</v>
      </c>
      <c r="D13" s="177" t="s">
        <v>768</v>
      </c>
      <c r="E13" s="66">
        <v>44961</v>
      </c>
      <c r="F13" s="67" t="s">
        <v>1336</v>
      </c>
      <c r="G13" s="178">
        <v>2.8</v>
      </c>
      <c r="H13" s="67" t="s">
        <v>1352</v>
      </c>
      <c r="I13" s="177"/>
      <c r="J13" s="68"/>
      <c r="K13" s="68"/>
      <c r="L13" s="61"/>
      <c r="M13" s="216"/>
      <c r="N13" s="61"/>
      <c r="O13" s="61"/>
      <c r="P13" s="62"/>
      <c r="Q13" s="62"/>
      <c r="R13" s="63"/>
    </row>
    <row r="14" spans="2:18" x14ac:dyDescent="0.2">
      <c r="B14" s="64" t="s">
        <v>248</v>
      </c>
      <c r="C14" s="65" t="s">
        <v>242</v>
      </c>
      <c r="D14" s="177" t="s">
        <v>768</v>
      </c>
      <c r="E14" s="66">
        <v>44962</v>
      </c>
      <c r="F14" s="67" t="s">
        <v>1336</v>
      </c>
      <c r="G14" s="178">
        <v>2.5</v>
      </c>
      <c r="H14" s="67" t="s">
        <v>1352</v>
      </c>
      <c r="I14" s="177"/>
      <c r="J14" s="68"/>
      <c r="K14" s="68"/>
      <c r="L14" s="61"/>
      <c r="M14" s="216"/>
      <c r="N14" s="61"/>
      <c r="O14" s="61"/>
      <c r="P14" s="62"/>
      <c r="Q14" s="62"/>
      <c r="R14" s="63"/>
    </row>
    <row r="15" spans="2:18" x14ac:dyDescent="0.2">
      <c r="B15" s="64" t="s">
        <v>1346</v>
      </c>
      <c r="C15" s="65" t="s">
        <v>242</v>
      </c>
      <c r="D15" s="177" t="s">
        <v>768</v>
      </c>
      <c r="E15" s="66">
        <v>44963</v>
      </c>
      <c r="F15" s="67" t="s">
        <v>1337</v>
      </c>
      <c r="G15" s="178">
        <v>2.9</v>
      </c>
      <c r="H15" s="67" t="s">
        <v>1352</v>
      </c>
      <c r="I15" s="68"/>
      <c r="J15" s="68"/>
      <c r="K15" s="68"/>
      <c r="L15" s="61"/>
      <c r="M15" s="216"/>
      <c r="N15" s="61"/>
      <c r="O15" s="61"/>
      <c r="P15" s="62"/>
      <c r="Q15" s="62"/>
      <c r="R15" s="63"/>
    </row>
    <row r="16" spans="2:18" x14ac:dyDescent="0.2">
      <c r="B16" s="64" t="s">
        <v>1347</v>
      </c>
      <c r="C16" s="65" t="s">
        <v>242</v>
      </c>
      <c r="D16" s="177" t="s">
        <v>768</v>
      </c>
      <c r="E16" s="66">
        <v>44964</v>
      </c>
      <c r="F16" s="67" t="s">
        <v>1336</v>
      </c>
      <c r="G16" s="178">
        <v>2.6</v>
      </c>
      <c r="H16" s="67" t="s">
        <v>1352</v>
      </c>
      <c r="I16" s="68"/>
      <c r="J16" s="68"/>
      <c r="K16" s="68"/>
      <c r="L16" s="61"/>
      <c r="M16" s="216"/>
      <c r="N16" s="61"/>
      <c r="O16" s="61"/>
      <c r="P16" s="62"/>
      <c r="Q16" s="62"/>
      <c r="R16" s="63"/>
    </row>
    <row r="17" spans="2:18" x14ac:dyDescent="0.2">
      <c r="B17" s="64" t="s">
        <v>1348</v>
      </c>
      <c r="C17" s="65" t="s">
        <v>242</v>
      </c>
      <c r="D17" s="177" t="s">
        <v>768</v>
      </c>
      <c r="E17" s="69">
        <v>44965</v>
      </c>
      <c r="F17" s="67" t="s">
        <v>1336</v>
      </c>
      <c r="G17" s="178">
        <v>3.4</v>
      </c>
      <c r="H17" s="67" t="s">
        <v>1352</v>
      </c>
      <c r="I17" s="68"/>
      <c r="J17" s="68"/>
      <c r="K17" s="68"/>
      <c r="L17" s="61"/>
      <c r="M17" s="216"/>
      <c r="N17" s="61"/>
      <c r="O17" s="61"/>
      <c r="P17" s="62"/>
      <c r="Q17" s="62"/>
      <c r="R17" s="63"/>
    </row>
    <row r="18" spans="2:18" x14ac:dyDescent="0.2">
      <c r="B18" s="64" t="s">
        <v>1349</v>
      </c>
      <c r="C18" s="65" t="s">
        <v>242</v>
      </c>
      <c r="D18" s="177" t="s">
        <v>768</v>
      </c>
      <c r="E18" s="66">
        <v>44966</v>
      </c>
      <c r="F18" s="67" t="s">
        <v>1336</v>
      </c>
      <c r="G18" s="178">
        <v>3.2</v>
      </c>
      <c r="H18" s="67" t="s">
        <v>1352</v>
      </c>
      <c r="I18" s="68"/>
      <c r="J18" s="68"/>
      <c r="K18" s="68"/>
      <c r="L18" s="61"/>
      <c r="M18" s="216"/>
      <c r="N18" s="61"/>
      <c r="O18" s="61"/>
      <c r="P18" s="62"/>
      <c r="Q18" s="62"/>
      <c r="R18" s="63"/>
    </row>
    <row r="19" spans="2:18" x14ac:dyDescent="0.2">
      <c r="C19" s="8" t="s">
        <v>249</v>
      </c>
    </row>
  </sheetData>
  <mergeCells count="11">
    <mergeCell ref="N10:O10"/>
    <mergeCell ref="R10:R11"/>
    <mergeCell ref="M12:M18"/>
    <mergeCell ref="C9:L9"/>
    <mergeCell ref="B10:B11"/>
    <mergeCell ref="C10:C11"/>
    <mergeCell ref="D10:D11"/>
    <mergeCell ref="G10:G11"/>
    <mergeCell ref="H10:H11"/>
    <mergeCell ref="I10:K10"/>
    <mergeCell ref="L10:M10"/>
  </mergeCells>
  <dataValidations count="1">
    <dataValidation type="list" allowBlank="1" showInputMessage="1" showErrorMessage="1" sqref="B7 D12:D2569" xr:uid="{B2CF642E-5C78-4233-A6C2-3EC245DEF137}">
      <formula1>CEMMethod</formula1>
    </dataValidation>
  </dataValidations>
  <hyperlinks>
    <hyperlink ref="L6:N6" location="CAS_No." display="Compound CAS Number" xr:uid="{84DF48EB-5943-4B13-8155-45D375788FD2}"/>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sheetPr>
  <dimension ref="B1:W17"/>
  <sheetViews>
    <sheetView topLeftCell="D1" workbookViewId="0">
      <selection activeCell="N14" sqref="N14"/>
    </sheetView>
  </sheetViews>
  <sheetFormatPr defaultColWidth="9.140625" defaultRowHeight="12.75" x14ac:dyDescent="0.2"/>
  <cols>
    <col min="1" max="1" width="9.140625" style="47"/>
    <col min="2" max="2" width="26.5703125" style="47" customWidth="1"/>
    <col min="3" max="3" width="27.85546875" style="47" customWidth="1"/>
    <col min="4" max="5" width="16.5703125" style="47" customWidth="1"/>
    <col min="6" max="7" width="22.5703125" style="47" customWidth="1"/>
    <col min="8" max="9" width="18.5703125" style="47" customWidth="1"/>
    <col min="10" max="10" width="20.42578125" style="47" customWidth="1"/>
    <col min="11" max="11" width="20.5703125" style="47" customWidth="1"/>
    <col min="12" max="12" width="22.42578125" style="47" customWidth="1"/>
    <col min="13" max="13" width="22.5703125" style="47" customWidth="1"/>
    <col min="14" max="14" width="21.5703125" style="47" customWidth="1"/>
    <col min="15" max="19" width="21.42578125" style="47" customWidth="1"/>
    <col min="20" max="21" width="14.5703125" style="47" customWidth="1"/>
    <col min="22" max="22" width="21.42578125" style="47" customWidth="1"/>
    <col min="23" max="23" width="35.5703125" style="47" customWidth="1"/>
    <col min="24" max="16384" width="9.140625" style="47"/>
  </cols>
  <sheetData>
    <row r="1" spans="2:23" ht="15.75" x14ac:dyDescent="0.25">
      <c r="B1" s="115" t="s">
        <v>1308</v>
      </c>
      <c r="C1" s="115"/>
      <c r="D1" s="115"/>
      <c r="E1" s="115"/>
    </row>
    <row r="3" spans="2:23" ht="15.75" customHeight="1" x14ac:dyDescent="0.25">
      <c r="B3" s="86" t="s">
        <v>1</v>
      </c>
      <c r="C3" s="86" t="s">
        <v>2</v>
      </c>
      <c r="D3" s="105" t="s">
        <v>81</v>
      </c>
      <c r="E3" s="163"/>
      <c r="F3" s="86" t="s">
        <v>97</v>
      </c>
      <c r="G3" s="86" t="s">
        <v>98</v>
      </c>
      <c r="H3" s="14"/>
      <c r="J3" s="2"/>
      <c r="K3" s="2"/>
      <c r="L3" s="2"/>
    </row>
    <row r="4" spans="2:23"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J4" s="2"/>
      <c r="K4" s="2"/>
      <c r="L4" s="2"/>
    </row>
    <row r="6" spans="2:23" ht="15" customHeight="1" x14ac:dyDescent="0.2">
      <c r="B6" s="90" t="s">
        <v>99</v>
      </c>
      <c r="P6" s="56"/>
    </row>
    <row r="7" spans="2:23" x14ac:dyDescent="0.2">
      <c r="B7" s="22" t="s">
        <v>746</v>
      </c>
    </row>
    <row r="8" spans="2:23" ht="15" x14ac:dyDescent="0.2">
      <c r="B8" s="124"/>
      <c r="C8" s="124"/>
      <c r="D8" s="124"/>
      <c r="E8" s="124"/>
      <c r="F8" s="117"/>
    </row>
    <row r="10" spans="2:23" ht="13.5" customHeight="1" x14ac:dyDescent="0.2">
      <c r="B10" s="206" t="s">
        <v>250</v>
      </c>
      <c r="C10" s="228" t="s">
        <v>153</v>
      </c>
      <c r="D10" s="231" t="s">
        <v>101</v>
      </c>
      <c r="E10" s="206" t="s">
        <v>251</v>
      </c>
      <c r="F10" s="206"/>
      <c r="G10" s="206"/>
      <c r="H10" s="236" t="s">
        <v>252</v>
      </c>
      <c r="I10" s="237"/>
      <c r="J10" s="202" t="s">
        <v>253</v>
      </c>
      <c r="K10" s="202" t="s">
        <v>254</v>
      </c>
      <c r="L10" s="206" t="s">
        <v>255</v>
      </c>
      <c r="M10" s="206" t="s">
        <v>106</v>
      </c>
      <c r="N10" s="206" t="s">
        <v>107</v>
      </c>
      <c r="O10" s="206" t="s">
        <v>108</v>
      </c>
      <c r="P10" s="206" t="s">
        <v>109</v>
      </c>
      <c r="Q10" s="236" t="s">
        <v>256</v>
      </c>
      <c r="R10" s="237"/>
      <c r="S10" s="237"/>
      <c r="T10" s="237"/>
      <c r="U10" s="237"/>
      <c r="V10" s="237"/>
      <c r="W10" s="203" t="s">
        <v>124</v>
      </c>
    </row>
    <row r="11" spans="2:23" ht="15" customHeight="1" x14ac:dyDescent="0.2">
      <c r="B11" s="206"/>
      <c r="C11" s="228"/>
      <c r="D11" s="232"/>
      <c r="E11" s="206"/>
      <c r="F11" s="206"/>
      <c r="G11" s="206"/>
      <c r="H11" s="203" t="s">
        <v>257</v>
      </c>
      <c r="I11" s="234" t="s">
        <v>258</v>
      </c>
      <c r="J11" s="202"/>
      <c r="K11" s="202"/>
      <c r="L11" s="206"/>
      <c r="M11" s="206"/>
      <c r="N11" s="206"/>
      <c r="O11" s="206"/>
      <c r="P11" s="206"/>
      <c r="Q11" s="203" t="s">
        <v>259</v>
      </c>
      <c r="R11" s="203" t="s">
        <v>260</v>
      </c>
      <c r="S11" s="234" t="s">
        <v>261</v>
      </c>
      <c r="T11" s="203" t="s">
        <v>262</v>
      </c>
      <c r="U11" s="234" t="s">
        <v>263</v>
      </c>
      <c r="V11" s="203" t="s">
        <v>133</v>
      </c>
      <c r="W11" s="204"/>
    </row>
    <row r="12" spans="2:23" ht="15" customHeight="1" x14ac:dyDescent="0.2">
      <c r="B12" s="206"/>
      <c r="C12" s="228"/>
      <c r="D12" s="232"/>
      <c r="E12" s="162" t="s">
        <v>138</v>
      </c>
      <c r="F12" s="162" t="s">
        <v>139</v>
      </c>
      <c r="G12" s="162" t="s">
        <v>139</v>
      </c>
      <c r="H12" s="205"/>
      <c r="I12" s="241"/>
      <c r="J12" s="202"/>
      <c r="K12" s="202"/>
      <c r="L12" s="206"/>
      <c r="M12" s="206"/>
      <c r="N12" s="206"/>
      <c r="O12" s="206"/>
      <c r="P12" s="206"/>
      <c r="Q12" s="204"/>
      <c r="R12" s="204"/>
      <c r="S12" s="235"/>
      <c r="T12" s="205"/>
      <c r="U12" s="235"/>
      <c r="V12" s="205"/>
      <c r="W12" s="204"/>
    </row>
    <row r="13" spans="2:23" ht="15.75" customHeight="1" thickBot="1" x14ac:dyDescent="0.25">
      <c r="B13" s="230"/>
      <c r="C13" s="229"/>
      <c r="D13" s="233"/>
      <c r="E13" s="230" t="s">
        <v>140</v>
      </c>
      <c r="F13" s="230"/>
      <c r="G13" s="230"/>
      <c r="H13" s="238" t="s">
        <v>264</v>
      </c>
      <c r="I13" s="239"/>
      <c r="J13" s="242"/>
      <c r="K13" s="242"/>
      <c r="L13" s="168" t="s">
        <v>141</v>
      </c>
      <c r="M13" s="168" t="s">
        <v>141</v>
      </c>
      <c r="N13" s="168" t="s">
        <v>142</v>
      </c>
      <c r="O13" s="168" t="s">
        <v>141</v>
      </c>
      <c r="P13" s="168" t="s">
        <v>142</v>
      </c>
      <c r="Q13" s="240"/>
      <c r="R13" s="240"/>
      <c r="S13" s="168" t="s">
        <v>265</v>
      </c>
      <c r="T13" s="167" t="s">
        <v>149</v>
      </c>
      <c r="U13" s="168" t="s">
        <v>266</v>
      </c>
      <c r="V13" s="20" t="s">
        <v>151</v>
      </c>
      <c r="W13" s="240"/>
    </row>
    <row r="14" spans="2:23" x14ac:dyDescent="0.2">
      <c r="B14" s="72" t="s">
        <v>267</v>
      </c>
      <c r="C14" s="106" t="s">
        <v>268</v>
      </c>
      <c r="D14" s="73">
        <f>IF(C14="","",VLOOKUP(C14,Table7[],2,FALSE))</f>
        <v>7439976</v>
      </c>
      <c r="E14" s="72"/>
      <c r="F14" s="72" t="s">
        <v>1328</v>
      </c>
      <c r="G14" s="72"/>
      <c r="H14" s="72">
        <v>41.680079999999997</v>
      </c>
      <c r="I14" s="72">
        <v>-87.417569999999998</v>
      </c>
      <c r="J14" s="74"/>
      <c r="K14" s="74" t="s">
        <v>1351</v>
      </c>
      <c r="L14" s="249">
        <v>44965</v>
      </c>
      <c r="M14" s="173">
        <v>44965</v>
      </c>
      <c r="N14" s="179" t="s">
        <v>1331</v>
      </c>
      <c r="O14" s="173" t="s">
        <v>1331</v>
      </c>
      <c r="P14" s="173" t="s">
        <v>1331</v>
      </c>
      <c r="Q14" s="173" t="s">
        <v>1331</v>
      </c>
      <c r="R14" s="173" t="s">
        <v>1331</v>
      </c>
      <c r="S14" s="74"/>
      <c r="T14" s="74"/>
      <c r="U14" s="74"/>
      <c r="V14" s="74"/>
      <c r="W14" s="75" t="s">
        <v>1353</v>
      </c>
    </row>
    <row r="15" spans="2:23" x14ac:dyDescent="0.2">
      <c r="B15" s="160" t="s">
        <v>267</v>
      </c>
      <c r="C15" s="107" t="s">
        <v>268</v>
      </c>
      <c r="D15" s="159">
        <f>IF(C15="","",VLOOKUP(C15,Table7[],2,FALSE))</f>
        <v>7439976</v>
      </c>
      <c r="E15" s="160"/>
      <c r="F15" s="160" t="s">
        <v>1328</v>
      </c>
      <c r="G15" s="160"/>
      <c r="H15" s="160">
        <v>41.680079999999997</v>
      </c>
      <c r="I15" s="160">
        <v>-87.417569999999998</v>
      </c>
      <c r="J15" s="76"/>
      <c r="K15" s="76" t="s">
        <v>1351</v>
      </c>
      <c r="L15" s="77">
        <v>44965</v>
      </c>
      <c r="M15" s="174">
        <v>44965</v>
      </c>
      <c r="N15" s="180" t="s">
        <v>1331</v>
      </c>
      <c r="O15" s="174" t="s">
        <v>1331</v>
      </c>
      <c r="P15" s="174" t="s">
        <v>1331</v>
      </c>
      <c r="Q15" s="174" t="s">
        <v>1331</v>
      </c>
      <c r="R15" s="174" t="s">
        <v>1331</v>
      </c>
      <c r="S15" s="76"/>
      <c r="T15" s="76"/>
      <c r="U15" s="76"/>
      <c r="V15" s="76"/>
      <c r="W15" s="78" t="s">
        <v>1353</v>
      </c>
    </row>
    <row r="16" spans="2:23" x14ac:dyDescent="0.2">
      <c r="B16" s="160" t="s">
        <v>267</v>
      </c>
      <c r="C16" s="108" t="s">
        <v>268</v>
      </c>
      <c r="D16" s="164">
        <f>IF(C16="","",VLOOKUP(C16,Table7[],2,FALSE))</f>
        <v>7439976</v>
      </c>
      <c r="E16" s="160"/>
      <c r="F16" s="160" t="s">
        <v>1328</v>
      </c>
      <c r="G16" s="160"/>
      <c r="H16" s="160">
        <v>41.680079999999997</v>
      </c>
      <c r="I16" s="160">
        <v>-87.417569999999998</v>
      </c>
      <c r="J16" s="76"/>
      <c r="K16" s="76" t="s">
        <v>1351</v>
      </c>
      <c r="L16" s="77">
        <v>44965</v>
      </c>
      <c r="M16" s="174">
        <v>44965</v>
      </c>
      <c r="N16" s="180" t="s">
        <v>1331</v>
      </c>
      <c r="O16" s="174" t="s">
        <v>1331</v>
      </c>
      <c r="P16" s="174" t="s">
        <v>1331</v>
      </c>
      <c r="Q16" s="174" t="s">
        <v>1331</v>
      </c>
      <c r="R16" s="174" t="s">
        <v>1331</v>
      </c>
      <c r="S16" s="76"/>
      <c r="T16" s="76"/>
      <c r="U16" s="76"/>
      <c r="V16" s="76"/>
      <c r="W16" s="78" t="s">
        <v>1353</v>
      </c>
    </row>
    <row r="17" spans="2:23" x14ac:dyDescent="0.2">
      <c r="B17" s="160"/>
      <c r="C17" s="109"/>
      <c r="D17" s="160" t="str">
        <f>IF(C17="","",VLOOKUP(C17,Table7[],2,FALSE))</f>
        <v/>
      </c>
      <c r="E17" s="160"/>
      <c r="F17" s="160"/>
      <c r="G17" s="160"/>
      <c r="H17" s="160"/>
      <c r="I17" s="160"/>
      <c r="J17" s="76"/>
      <c r="K17" s="76"/>
      <c r="L17" s="76"/>
      <c r="M17" s="77"/>
      <c r="N17" s="76"/>
      <c r="O17" s="77"/>
      <c r="P17" s="76"/>
      <c r="Q17" s="76"/>
      <c r="R17" s="76"/>
      <c r="S17" s="76"/>
      <c r="T17" s="76"/>
      <c r="U17" s="76"/>
      <c r="V17" s="76"/>
      <c r="W17" s="78"/>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xr:uid="{00000000-0004-0000-0F00-000001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A3D7806-92D7-419E-BAC8-9031E51E0C8D}">
          <x14:formula1>
            <xm:f>'picklist-hide'!$O$4:$O$5</xm:f>
          </x14:formula1>
          <xm:sqref>B7</xm:sqref>
        </x14:dataValidation>
        <x14:dataValidation type="list" allowBlank="1" showInputMessage="1" showErrorMessage="1" xr:uid="{CC238937-935F-4C40-B7BB-000727F47006}">
          <x14:formula1>
            <xm:f>'picklist-hide'!$O$16:$O$20</xm:f>
          </x14:formula1>
          <xm:sqref>C14:C16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29A88-B019-4FE9-BEBC-F47FE84C02AE}">
  <sheetPr>
    <tabColor theme="4"/>
  </sheetPr>
  <dimension ref="B1:W29"/>
  <sheetViews>
    <sheetView topLeftCell="K1" workbookViewId="0">
      <selection activeCell="E14" sqref="E14"/>
    </sheetView>
  </sheetViews>
  <sheetFormatPr defaultColWidth="9.140625" defaultRowHeight="12.75" x14ac:dyDescent="0.2"/>
  <cols>
    <col min="1" max="1" width="9.140625" style="47"/>
    <col min="2" max="2" width="26.5703125" style="47" customWidth="1"/>
    <col min="3" max="3" width="27.85546875" style="47" customWidth="1"/>
    <col min="4" max="5" width="16.5703125" style="47" customWidth="1"/>
    <col min="6" max="7" width="22.5703125" style="47" customWidth="1"/>
    <col min="8" max="9" width="18.5703125" style="47" customWidth="1"/>
    <col min="10" max="10" width="20.42578125" style="47" customWidth="1"/>
    <col min="11" max="11" width="20.5703125" style="47" customWidth="1"/>
    <col min="12" max="12" width="22.42578125" style="47" customWidth="1"/>
    <col min="13" max="13" width="22.5703125" style="47" customWidth="1"/>
    <col min="14" max="14" width="21.5703125" style="47" customWidth="1"/>
    <col min="15" max="19" width="21.42578125" style="47" customWidth="1"/>
    <col min="20" max="21" width="14.5703125" style="47" customWidth="1"/>
    <col min="22" max="22" width="21.42578125" style="47" customWidth="1"/>
    <col min="23" max="23" width="35.5703125" style="47" customWidth="1"/>
    <col min="24" max="16384" width="9.140625" style="47"/>
  </cols>
  <sheetData>
    <row r="1" spans="2:23" ht="15.75" x14ac:dyDescent="0.25">
      <c r="B1" s="115" t="s">
        <v>1308</v>
      </c>
      <c r="C1" s="115"/>
      <c r="D1" s="115"/>
      <c r="E1" s="115"/>
    </row>
    <row r="3" spans="2:23" ht="15.75" customHeight="1" x14ac:dyDescent="0.25">
      <c r="B3" s="86" t="s">
        <v>1</v>
      </c>
      <c r="C3" s="86" t="s">
        <v>2</v>
      </c>
      <c r="D3" s="105" t="s">
        <v>81</v>
      </c>
      <c r="E3" s="163"/>
      <c r="F3" s="86" t="s">
        <v>97</v>
      </c>
      <c r="G3" s="86" t="s">
        <v>98</v>
      </c>
      <c r="H3" s="14"/>
      <c r="J3" s="2"/>
      <c r="K3" s="2"/>
      <c r="L3" s="2"/>
    </row>
    <row r="4" spans="2:23"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J4" s="2"/>
      <c r="K4" s="2"/>
      <c r="L4" s="2"/>
    </row>
    <row r="6" spans="2:23" ht="15" customHeight="1" x14ac:dyDescent="0.2">
      <c r="B6" s="90" t="s">
        <v>99</v>
      </c>
      <c r="P6" s="56"/>
    </row>
    <row r="7" spans="2:23" x14ac:dyDescent="0.2">
      <c r="B7" s="22" t="s">
        <v>755</v>
      </c>
    </row>
    <row r="8" spans="2:23" ht="15" x14ac:dyDescent="0.2">
      <c r="B8" s="124"/>
      <c r="C8" s="124"/>
      <c r="D8" s="124"/>
      <c r="E8" s="124"/>
      <c r="F8" s="117"/>
    </row>
    <row r="10" spans="2:23" ht="13.5" customHeight="1" x14ac:dyDescent="0.2">
      <c r="B10" s="206" t="s">
        <v>250</v>
      </c>
      <c r="C10" s="228" t="s">
        <v>153</v>
      </c>
      <c r="D10" s="231" t="s">
        <v>101</v>
      </c>
      <c r="E10" s="206" t="s">
        <v>251</v>
      </c>
      <c r="F10" s="206"/>
      <c r="G10" s="206"/>
      <c r="H10" s="236" t="s">
        <v>252</v>
      </c>
      <c r="I10" s="237"/>
      <c r="J10" s="202" t="s">
        <v>253</v>
      </c>
      <c r="K10" s="202" t="s">
        <v>254</v>
      </c>
      <c r="L10" s="206" t="s">
        <v>255</v>
      </c>
      <c r="M10" s="206" t="s">
        <v>106</v>
      </c>
      <c r="N10" s="206" t="s">
        <v>107</v>
      </c>
      <c r="O10" s="206" t="s">
        <v>108</v>
      </c>
      <c r="P10" s="206" t="s">
        <v>109</v>
      </c>
      <c r="Q10" s="236" t="s">
        <v>256</v>
      </c>
      <c r="R10" s="237"/>
      <c r="S10" s="237"/>
      <c r="T10" s="237"/>
      <c r="U10" s="237"/>
      <c r="V10" s="237"/>
      <c r="W10" s="203" t="s">
        <v>124</v>
      </c>
    </row>
    <row r="11" spans="2:23" ht="15" customHeight="1" x14ac:dyDescent="0.2">
      <c r="B11" s="206"/>
      <c r="C11" s="228"/>
      <c r="D11" s="232"/>
      <c r="E11" s="206"/>
      <c r="F11" s="206"/>
      <c r="G11" s="206"/>
      <c r="H11" s="203" t="s">
        <v>257</v>
      </c>
      <c r="I11" s="234" t="s">
        <v>258</v>
      </c>
      <c r="J11" s="202"/>
      <c r="K11" s="202"/>
      <c r="L11" s="206"/>
      <c r="M11" s="206"/>
      <c r="N11" s="206"/>
      <c r="O11" s="206"/>
      <c r="P11" s="206"/>
      <c r="Q11" s="203" t="s">
        <v>259</v>
      </c>
      <c r="R11" s="203" t="s">
        <v>260</v>
      </c>
      <c r="S11" s="234" t="s">
        <v>261</v>
      </c>
      <c r="T11" s="203" t="s">
        <v>262</v>
      </c>
      <c r="U11" s="234" t="s">
        <v>263</v>
      </c>
      <c r="V11" s="203" t="s">
        <v>133</v>
      </c>
      <c r="W11" s="204"/>
    </row>
    <row r="12" spans="2:23" ht="15" customHeight="1" x14ac:dyDescent="0.2">
      <c r="B12" s="206"/>
      <c r="C12" s="228"/>
      <c r="D12" s="232"/>
      <c r="E12" s="162" t="s">
        <v>138</v>
      </c>
      <c r="F12" s="162" t="s">
        <v>139</v>
      </c>
      <c r="G12" s="162" t="s">
        <v>139</v>
      </c>
      <c r="H12" s="205"/>
      <c r="I12" s="241"/>
      <c r="J12" s="202"/>
      <c r="K12" s="202"/>
      <c r="L12" s="206"/>
      <c r="M12" s="206"/>
      <c r="N12" s="206"/>
      <c r="O12" s="206"/>
      <c r="P12" s="206"/>
      <c r="Q12" s="204"/>
      <c r="R12" s="204"/>
      <c r="S12" s="235"/>
      <c r="T12" s="205"/>
      <c r="U12" s="235"/>
      <c r="V12" s="205"/>
      <c r="W12" s="204"/>
    </row>
    <row r="13" spans="2:23" ht="15.75" customHeight="1" thickBot="1" x14ac:dyDescent="0.25">
      <c r="B13" s="230"/>
      <c r="C13" s="229"/>
      <c r="D13" s="233"/>
      <c r="E13" s="230" t="s">
        <v>140</v>
      </c>
      <c r="F13" s="230"/>
      <c r="G13" s="230"/>
      <c r="H13" s="238" t="s">
        <v>264</v>
      </c>
      <c r="I13" s="239"/>
      <c r="J13" s="242"/>
      <c r="K13" s="242"/>
      <c r="L13" s="168" t="s">
        <v>141</v>
      </c>
      <c r="M13" s="168" t="s">
        <v>141</v>
      </c>
      <c r="N13" s="168" t="s">
        <v>142</v>
      </c>
      <c r="O13" s="168" t="s">
        <v>141</v>
      </c>
      <c r="P13" s="168" t="s">
        <v>142</v>
      </c>
      <c r="Q13" s="240"/>
      <c r="R13" s="240"/>
      <c r="S13" s="168" t="s">
        <v>265</v>
      </c>
      <c r="T13" s="167" t="s">
        <v>149</v>
      </c>
      <c r="U13" s="168" t="s">
        <v>266</v>
      </c>
      <c r="V13" s="20" t="s">
        <v>151</v>
      </c>
      <c r="W13" s="240"/>
    </row>
    <row r="14" spans="2:23" x14ac:dyDescent="0.2">
      <c r="B14" s="160" t="s">
        <v>267</v>
      </c>
      <c r="C14" s="108" t="s">
        <v>269</v>
      </c>
      <c r="D14" s="164">
        <f>IF(C14="","",VLOOKUP(C14,Table7[],2,FALSE))</f>
        <v>71432</v>
      </c>
      <c r="E14" s="160"/>
      <c r="F14" s="160" t="s">
        <v>1328</v>
      </c>
      <c r="G14" s="160"/>
      <c r="H14" s="160">
        <v>41.680079999999997</v>
      </c>
      <c r="I14" s="160">
        <v>-87.417569999999998</v>
      </c>
      <c r="J14" s="76"/>
      <c r="K14" s="76" t="s">
        <v>1351</v>
      </c>
      <c r="L14" s="76"/>
      <c r="M14" s="77">
        <v>44965</v>
      </c>
      <c r="N14" s="175">
        <v>0.34027777777777773</v>
      </c>
      <c r="O14" s="77">
        <v>44965</v>
      </c>
      <c r="P14" s="175">
        <v>0.52777777777777779</v>
      </c>
      <c r="Q14" s="76">
        <v>519.54999999999995</v>
      </c>
      <c r="R14" s="76" t="s">
        <v>1338</v>
      </c>
      <c r="S14" s="76"/>
      <c r="T14" s="76"/>
      <c r="U14" s="76"/>
      <c r="V14" s="76"/>
      <c r="W14" s="78"/>
    </row>
    <row r="15" spans="2:23" x14ac:dyDescent="0.2">
      <c r="B15" s="160" t="s">
        <v>267</v>
      </c>
      <c r="C15" s="108" t="s">
        <v>269</v>
      </c>
      <c r="D15" s="164">
        <f>IF(C15="","",VLOOKUP(C15,Table7[],2,FALSE))</f>
        <v>71432</v>
      </c>
      <c r="E15" s="160"/>
      <c r="F15" s="160" t="s">
        <v>1328</v>
      </c>
      <c r="G15" s="160"/>
      <c r="H15" s="160">
        <v>41.680079999999997</v>
      </c>
      <c r="I15" s="160">
        <v>-87.417569999999998</v>
      </c>
      <c r="J15" s="76"/>
      <c r="K15" s="76" t="s">
        <v>1351</v>
      </c>
      <c r="L15" s="76"/>
      <c r="M15" s="77">
        <v>44965</v>
      </c>
      <c r="N15" s="175">
        <v>0.34027777777777773</v>
      </c>
      <c r="O15" s="77">
        <v>44965</v>
      </c>
      <c r="P15" s="175">
        <v>0.52777777777777779</v>
      </c>
      <c r="Q15" s="76">
        <v>324.72000000000003</v>
      </c>
      <c r="R15" s="76" t="s">
        <v>1338</v>
      </c>
      <c r="S15" s="76"/>
      <c r="T15" s="76"/>
      <c r="U15" s="76"/>
      <c r="V15" s="76"/>
      <c r="W15" s="78"/>
    </row>
    <row r="16" spans="2:23" x14ac:dyDescent="0.2">
      <c r="B16" s="160" t="s">
        <v>267</v>
      </c>
      <c r="C16" s="108" t="s">
        <v>269</v>
      </c>
      <c r="D16" s="164">
        <f>IF(C16="","",VLOOKUP(C16,Table7[],2,FALSE))</f>
        <v>71432</v>
      </c>
      <c r="E16" s="160"/>
      <c r="F16" s="160" t="s">
        <v>1328</v>
      </c>
      <c r="G16" s="160"/>
      <c r="H16" s="160">
        <v>41.680079999999997</v>
      </c>
      <c r="I16" s="160">
        <v>-87.417569999999998</v>
      </c>
      <c r="J16" s="76"/>
      <c r="K16" s="76" t="s">
        <v>1351</v>
      </c>
      <c r="L16" s="76"/>
      <c r="M16" s="77">
        <v>44965</v>
      </c>
      <c r="N16" s="175">
        <v>0.34027777777777773</v>
      </c>
      <c r="O16" s="77">
        <v>44965</v>
      </c>
      <c r="P16" s="175">
        <v>0.52777777777777779</v>
      </c>
      <c r="Q16" s="76">
        <v>876.75</v>
      </c>
      <c r="R16" s="76" t="s">
        <v>1338</v>
      </c>
      <c r="S16" s="76"/>
      <c r="T16" s="76"/>
      <c r="U16" s="76"/>
      <c r="V16" s="76"/>
      <c r="W16" s="78"/>
    </row>
    <row r="17" spans="2:23" x14ac:dyDescent="0.2">
      <c r="B17" s="160" t="s">
        <v>267</v>
      </c>
      <c r="C17" s="108" t="s">
        <v>270</v>
      </c>
      <c r="D17" s="164">
        <f>IF(C17="","",VLOOKUP(C17,Table7[],2,FALSE))</f>
        <v>108883</v>
      </c>
      <c r="E17" s="160"/>
      <c r="F17" s="160" t="s">
        <v>1328</v>
      </c>
      <c r="G17" s="160"/>
      <c r="H17" s="160">
        <v>41.680079999999997</v>
      </c>
      <c r="I17" s="160">
        <v>-87.417569999999998</v>
      </c>
      <c r="J17" s="76"/>
      <c r="K17" s="76" t="s">
        <v>1351</v>
      </c>
      <c r="L17" s="76"/>
      <c r="M17" s="77">
        <v>44965</v>
      </c>
      <c r="N17" s="175">
        <v>0.34027777777777773</v>
      </c>
      <c r="O17" s="77">
        <v>44965</v>
      </c>
      <c r="P17" s="175">
        <v>0.52777777777777779</v>
      </c>
      <c r="Q17" s="76">
        <v>459.66</v>
      </c>
      <c r="R17" s="76" t="s">
        <v>1338</v>
      </c>
      <c r="S17" s="76"/>
      <c r="T17" s="76"/>
      <c r="U17" s="76"/>
      <c r="V17" s="76"/>
      <c r="W17" s="78"/>
    </row>
    <row r="18" spans="2:23" x14ac:dyDescent="0.2">
      <c r="B18" s="160" t="s">
        <v>267</v>
      </c>
      <c r="C18" s="108" t="s">
        <v>270</v>
      </c>
      <c r="D18" s="164">
        <f>IF(C18="","",VLOOKUP(C18,Table7[],2,FALSE))</f>
        <v>108883</v>
      </c>
      <c r="E18" s="160"/>
      <c r="F18" s="160" t="s">
        <v>1328</v>
      </c>
      <c r="G18" s="160"/>
      <c r="H18" s="160">
        <v>41.680079999999997</v>
      </c>
      <c r="I18" s="160">
        <v>-87.417569999999998</v>
      </c>
      <c r="J18" s="76"/>
      <c r="K18" s="76" t="s">
        <v>1351</v>
      </c>
      <c r="L18" s="76"/>
      <c r="M18" s="77">
        <v>44965</v>
      </c>
      <c r="N18" s="175">
        <v>0.34027777777777773</v>
      </c>
      <c r="O18" s="77">
        <v>44965</v>
      </c>
      <c r="P18" s="175">
        <v>0.52777777777777779</v>
      </c>
      <c r="Q18" s="76">
        <v>383.05</v>
      </c>
      <c r="R18" s="76" t="s">
        <v>1338</v>
      </c>
      <c r="S18" s="76"/>
      <c r="T18" s="76"/>
      <c r="U18" s="76"/>
      <c r="V18" s="76"/>
      <c r="W18" s="78"/>
    </row>
    <row r="19" spans="2:23" x14ac:dyDescent="0.2">
      <c r="B19" s="160" t="s">
        <v>267</v>
      </c>
      <c r="C19" s="108" t="s">
        <v>270</v>
      </c>
      <c r="D19" s="164">
        <f>IF(C19="","",VLOOKUP(C19,Table7[],2,FALSE))</f>
        <v>108883</v>
      </c>
      <c r="E19" s="160"/>
      <c r="F19" s="160" t="s">
        <v>1328</v>
      </c>
      <c r="G19" s="160"/>
      <c r="H19" s="160">
        <v>41.680079999999997</v>
      </c>
      <c r="I19" s="160">
        <v>-87.417569999999998</v>
      </c>
      <c r="J19" s="76"/>
      <c r="K19" s="76" t="s">
        <v>1351</v>
      </c>
      <c r="L19" s="76"/>
      <c r="M19" s="77">
        <v>44965</v>
      </c>
      <c r="N19" s="175">
        <v>0.34027777777777773</v>
      </c>
      <c r="O19" s="77">
        <v>44965</v>
      </c>
      <c r="P19" s="175">
        <v>0.52777777777777779</v>
      </c>
      <c r="Q19" s="76">
        <v>3179.29</v>
      </c>
      <c r="R19" s="76" t="s">
        <v>1338</v>
      </c>
      <c r="S19" s="76"/>
      <c r="T19" s="76"/>
      <c r="U19" s="76"/>
      <c r="V19" s="76"/>
      <c r="W19" s="78"/>
    </row>
    <row r="20" spans="2:23" x14ac:dyDescent="0.2">
      <c r="B20" s="160" t="s">
        <v>267</v>
      </c>
      <c r="C20" s="108" t="s">
        <v>271</v>
      </c>
      <c r="D20" s="164">
        <f>IF(C20="","",VLOOKUP(C20,Table7[],2,FALSE))</f>
        <v>100414</v>
      </c>
      <c r="E20" s="160"/>
      <c r="F20" s="160" t="s">
        <v>1328</v>
      </c>
      <c r="G20" s="160"/>
      <c r="H20" s="160">
        <v>41.680079999999997</v>
      </c>
      <c r="I20" s="160">
        <v>-87.417569999999998</v>
      </c>
      <c r="J20" s="76"/>
      <c r="K20" s="76" t="s">
        <v>1351</v>
      </c>
      <c r="L20" s="76"/>
      <c r="M20" s="77">
        <v>44965</v>
      </c>
      <c r="N20" s="175">
        <v>0.34027777777777773</v>
      </c>
      <c r="O20" s="77">
        <v>44965</v>
      </c>
      <c r="P20" s="175">
        <v>0.52777777777777779</v>
      </c>
      <c r="Q20" s="76">
        <v>441.37</v>
      </c>
      <c r="R20" s="76" t="s">
        <v>1338</v>
      </c>
      <c r="S20" s="76"/>
      <c r="T20" s="76"/>
      <c r="U20" s="76"/>
      <c r="V20" s="76"/>
      <c r="W20" s="78"/>
    </row>
    <row r="21" spans="2:23" x14ac:dyDescent="0.2">
      <c r="B21" s="160" t="s">
        <v>267</v>
      </c>
      <c r="C21" s="108" t="s">
        <v>271</v>
      </c>
      <c r="D21" s="164">
        <f>IF(C21="","",VLOOKUP(C21,Table7[],2,FALSE))</f>
        <v>100414</v>
      </c>
      <c r="E21" s="160"/>
      <c r="F21" s="160" t="s">
        <v>1328</v>
      </c>
      <c r="G21" s="160"/>
      <c r="H21" s="160">
        <v>41.680079999999997</v>
      </c>
      <c r="I21" s="160">
        <v>-87.417569999999998</v>
      </c>
      <c r="J21" s="76"/>
      <c r="K21" s="76" t="s">
        <v>1351</v>
      </c>
      <c r="L21" s="76"/>
      <c r="M21" s="77">
        <v>44965</v>
      </c>
      <c r="N21" s="175">
        <v>0.34027777777777773</v>
      </c>
      <c r="O21" s="77">
        <v>44965</v>
      </c>
      <c r="P21" s="175">
        <v>0.52777777777777779</v>
      </c>
      <c r="Q21" s="76">
        <v>441.37</v>
      </c>
      <c r="R21" s="76" t="s">
        <v>1338</v>
      </c>
      <c r="S21" s="76"/>
      <c r="T21" s="76"/>
      <c r="U21" s="76"/>
      <c r="V21" s="76"/>
      <c r="W21" s="78"/>
    </row>
    <row r="22" spans="2:23" x14ac:dyDescent="0.2">
      <c r="B22" s="160" t="s">
        <v>267</v>
      </c>
      <c r="C22" s="108" t="s">
        <v>271</v>
      </c>
      <c r="D22" s="164">
        <f>IF(C22="","",VLOOKUP(C22,Table7[],2,FALSE))</f>
        <v>100414</v>
      </c>
      <c r="E22" s="160"/>
      <c r="F22" s="160" t="s">
        <v>1328</v>
      </c>
      <c r="G22" s="160"/>
      <c r="H22" s="160">
        <v>41.680079999999997</v>
      </c>
      <c r="I22" s="160">
        <v>-87.417569999999998</v>
      </c>
      <c r="J22" s="76"/>
      <c r="K22" s="76" t="s">
        <v>1351</v>
      </c>
      <c r="L22" s="76"/>
      <c r="M22" s="77">
        <v>44965</v>
      </c>
      <c r="N22" s="175">
        <v>0.34027777777777773</v>
      </c>
      <c r="O22" s="77">
        <v>44965</v>
      </c>
      <c r="P22" s="175">
        <v>0.52777777777777779</v>
      </c>
      <c r="Q22" s="76">
        <v>441.37</v>
      </c>
      <c r="R22" s="76" t="s">
        <v>1338</v>
      </c>
      <c r="S22" s="76"/>
      <c r="T22" s="76"/>
      <c r="U22" s="76"/>
      <c r="V22" s="76"/>
      <c r="W22" s="78"/>
    </row>
    <row r="23" spans="2:23" x14ac:dyDescent="0.2">
      <c r="B23" s="160" t="s">
        <v>267</v>
      </c>
      <c r="C23" s="108" t="s">
        <v>272</v>
      </c>
      <c r="D23" s="164">
        <f>IF(C23="","",VLOOKUP(C23,Table7[],2,FALSE))</f>
        <v>1330207</v>
      </c>
      <c r="E23" s="160"/>
      <c r="F23" s="160" t="s">
        <v>1328</v>
      </c>
      <c r="G23" s="160"/>
      <c r="H23" s="160">
        <v>41.680079999999997</v>
      </c>
      <c r="I23" s="160">
        <v>-87.417569999999998</v>
      </c>
      <c r="J23" s="76"/>
      <c r="K23" s="76" t="s">
        <v>1351</v>
      </c>
      <c r="L23" s="76"/>
      <c r="M23" s="77">
        <v>44965</v>
      </c>
      <c r="N23" s="175">
        <v>0.34027777777777773</v>
      </c>
      <c r="O23" s="77">
        <v>44965</v>
      </c>
      <c r="P23" s="175">
        <v>0.52777777777777779</v>
      </c>
      <c r="Q23" s="76">
        <v>441.33</v>
      </c>
      <c r="R23" s="76" t="s">
        <v>1339</v>
      </c>
      <c r="S23" s="76"/>
      <c r="T23" s="76"/>
      <c r="U23" s="76"/>
      <c r="V23" s="76"/>
      <c r="W23" s="78"/>
    </row>
    <row r="24" spans="2:23" x14ac:dyDescent="0.2">
      <c r="B24" s="160" t="s">
        <v>267</v>
      </c>
      <c r="C24" s="108" t="s">
        <v>272</v>
      </c>
      <c r="D24" s="164">
        <f>IF(C24="","",VLOOKUP(C24,Table7[],2,FALSE))</f>
        <v>1330207</v>
      </c>
      <c r="E24" s="160"/>
      <c r="F24" s="160" t="s">
        <v>1328</v>
      </c>
      <c r="G24" s="160"/>
      <c r="H24" s="160">
        <v>41.680079999999997</v>
      </c>
      <c r="I24" s="160">
        <v>-87.417569999999998</v>
      </c>
      <c r="J24" s="76"/>
      <c r="K24" s="76" t="s">
        <v>1351</v>
      </c>
      <c r="L24" s="76"/>
      <c r="M24" s="77">
        <v>44965</v>
      </c>
      <c r="N24" s="175">
        <v>0.34027777777777773</v>
      </c>
      <c r="O24" s="77">
        <v>44965</v>
      </c>
      <c r="P24" s="175">
        <v>0.52777777777777779</v>
      </c>
      <c r="Q24" s="76">
        <v>441.33</v>
      </c>
      <c r="R24" s="76" t="s">
        <v>1339</v>
      </c>
      <c r="S24" s="76"/>
      <c r="T24" s="76"/>
      <c r="U24" s="76"/>
      <c r="V24" s="76"/>
      <c r="W24" s="78"/>
    </row>
    <row r="25" spans="2:23" x14ac:dyDescent="0.2">
      <c r="B25" s="160" t="s">
        <v>267</v>
      </c>
      <c r="C25" s="108" t="s">
        <v>272</v>
      </c>
      <c r="D25" s="164">
        <f>IF(C25="","",VLOOKUP(C25,Table7[],2,FALSE))</f>
        <v>1330207</v>
      </c>
      <c r="E25" s="160"/>
      <c r="F25" s="160" t="s">
        <v>1328</v>
      </c>
      <c r="G25" s="160"/>
      <c r="H25" s="160">
        <v>41.680079999999997</v>
      </c>
      <c r="I25" s="160">
        <v>-87.417569999999998</v>
      </c>
      <c r="J25" s="76"/>
      <c r="K25" s="76" t="s">
        <v>1351</v>
      </c>
      <c r="L25" s="76"/>
      <c r="M25" s="77">
        <v>44965</v>
      </c>
      <c r="N25" s="175">
        <v>0.34027777777777773</v>
      </c>
      <c r="O25" s="77">
        <v>44965</v>
      </c>
      <c r="P25" s="175">
        <v>0.52777777777777779</v>
      </c>
      <c r="Q25" s="186">
        <v>529.6</v>
      </c>
      <c r="R25" s="76" t="s">
        <v>1339</v>
      </c>
      <c r="S25" s="76"/>
      <c r="T25" s="76"/>
      <c r="U25" s="76"/>
      <c r="V25" s="76"/>
      <c r="W25" s="78"/>
    </row>
    <row r="26" spans="2:23" x14ac:dyDescent="0.2">
      <c r="B26" s="160" t="s">
        <v>267</v>
      </c>
      <c r="C26" s="108" t="s">
        <v>272</v>
      </c>
      <c r="D26" s="164">
        <f>IF(C26="","",VLOOKUP(C26,Table7[],2,FALSE))</f>
        <v>1330207</v>
      </c>
      <c r="E26" s="160"/>
      <c r="F26" s="160" t="s">
        <v>1328</v>
      </c>
      <c r="G26" s="160"/>
      <c r="H26" s="160">
        <v>41.680079999999997</v>
      </c>
      <c r="I26" s="160">
        <v>-87.417569999999998</v>
      </c>
      <c r="J26" s="76"/>
      <c r="K26" s="76" t="s">
        <v>1351</v>
      </c>
      <c r="L26" s="76"/>
      <c r="M26" s="77">
        <v>44965</v>
      </c>
      <c r="N26" s="175">
        <v>0.34027777777777773</v>
      </c>
      <c r="O26" s="77">
        <v>44965</v>
      </c>
      <c r="P26" s="175">
        <v>0.52777777777777779</v>
      </c>
      <c r="Q26" s="76">
        <v>441.33</v>
      </c>
      <c r="R26" s="76" t="s">
        <v>1340</v>
      </c>
      <c r="S26" s="76"/>
      <c r="T26" s="76"/>
      <c r="U26" s="76"/>
      <c r="V26" s="76"/>
      <c r="W26" s="78"/>
    </row>
    <row r="27" spans="2:23" x14ac:dyDescent="0.2">
      <c r="B27" s="160" t="s">
        <v>267</v>
      </c>
      <c r="C27" s="108" t="s">
        <v>272</v>
      </c>
      <c r="D27" s="164">
        <f>IF(C27="","",VLOOKUP(C27,Table7[],2,FALSE))</f>
        <v>1330207</v>
      </c>
      <c r="E27" s="160"/>
      <c r="F27" s="160" t="s">
        <v>1328</v>
      </c>
      <c r="G27" s="160"/>
      <c r="H27" s="160">
        <v>41.680079999999997</v>
      </c>
      <c r="I27" s="160">
        <v>-87.417569999999998</v>
      </c>
      <c r="J27" s="76"/>
      <c r="K27" s="76" t="s">
        <v>1351</v>
      </c>
      <c r="L27" s="76"/>
      <c r="M27" s="77">
        <v>44965</v>
      </c>
      <c r="N27" s="175">
        <v>0.34027777777777773</v>
      </c>
      <c r="O27" s="77">
        <v>44965</v>
      </c>
      <c r="P27" s="175">
        <v>0.52777777777777779</v>
      </c>
      <c r="Q27" s="76">
        <v>441.33</v>
      </c>
      <c r="R27" s="76" t="s">
        <v>1340</v>
      </c>
      <c r="S27" s="76"/>
      <c r="T27" s="76"/>
      <c r="U27" s="76"/>
      <c r="V27" s="76"/>
      <c r="W27" s="78"/>
    </row>
    <row r="28" spans="2:23" x14ac:dyDescent="0.2">
      <c r="B28" s="160" t="s">
        <v>267</v>
      </c>
      <c r="C28" s="109" t="s">
        <v>272</v>
      </c>
      <c r="D28" s="164">
        <f>IF(C28="","",VLOOKUP(C28,Table7[],2,FALSE))</f>
        <v>1330207</v>
      </c>
      <c r="E28" s="160"/>
      <c r="F28" s="160" t="s">
        <v>1328</v>
      </c>
      <c r="G28" s="160"/>
      <c r="H28" s="160">
        <v>41.680079999999997</v>
      </c>
      <c r="I28" s="160">
        <v>-87.417569999999998</v>
      </c>
      <c r="J28" s="76"/>
      <c r="K28" s="76" t="s">
        <v>1351</v>
      </c>
      <c r="L28" s="76"/>
      <c r="M28" s="77">
        <v>44965</v>
      </c>
      <c r="N28" s="175">
        <v>0.34027777777777773</v>
      </c>
      <c r="O28" s="77">
        <v>44965</v>
      </c>
      <c r="P28" s="175">
        <v>0.52777777777777779</v>
      </c>
      <c r="Q28" s="76">
        <v>441.33</v>
      </c>
      <c r="R28" s="76" t="s">
        <v>1340</v>
      </c>
      <c r="S28" s="76"/>
      <c r="T28" s="76"/>
      <c r="U28" s="76"/>
      <c r="V28" s="76"/>
      <c r="W28" s="78"/>
    </row>
    <row r="29" spans="2:23" x14ac:dyDescent="0.2">
      <c r="B29" s="160"/>
      <c r="C29" s="109"/>
      <c r="D29" s="160" t="str">
        <f>IF(C29="","",VLOOKUP(C29,Table7[],2,FALSE))</f>
        <v/>
      </c>
      <c r="E29" s="160"/>
      <c r="F29" s="160"/>
      <c r="G29" s="160"/>
      <c r="H29" s="160"/>
      <c r="I29" s="160"/>
      <c r="J29" s="76"/>
      <c r="K29" s="76"/>
      <c r="L29" s="76"/>
      <c r="M29" s="77"/>
      <c r="N29" s="76"/>
      <c r="O29" s="77"/>
      <c r="P29" s="76"/>
      <c r="Q29" s="76"/>
      <c r="R29" s="76"/>
      <c r="S29" s="76"/>
      <c r="T29" s="76"/>
      <c r="U29" s="76"/>
      <c r="V29" s="76"/>
      <c r="W29" s="78"/>
    </row>
  </sheetData>
  <mergeCells count="24">
    <mergeCell ref="J10:J13"/>
    <mergeCell ref="E13:G13"/>
    <mergeCell ref="H13:I13"/>
    <mergeCell ref="B10:B13"/>
    <mergeCell ref="C10:C13"/>
    <mergeCell ref="D10:D13"/>
    <mergeCell ref="E10:G11"/>
    <mergeCell ref="H10:I10"/>
    <mergeCell ref="Q10:V10"/>
    <mergeCell ref="W10:W13"/>
    <mergeCell ref="H11:H12"/>
    <mergeCell ref="I11:I12"/>
    <mergeCell ref="Q11:Q13"/>
    <mergeCell ref="R11:R13"/>
    <mergeCell ref="S11:S12"/>
    <mergeCell ref="T11:T12"/>
    <mergeCell ref="U11:U12"/>
    <mergeCell ref="V11:V12"/>
    <mergeCell ref="K10:K13"/>
    <mergeCell ref="L10:L12"/>
    <mergeCell ref="M10:M12"/>
    <mergeCell ref="N10:N12"/>
    <mergeCell ref="O10:O12"/>
    <mergeCell ref="P10:P12"/>
  </mergeCells>
  <hyperlinks>
    <hyperlink ref="D10:D11" location="CAS_No." display="Compound CAS Number" xr:uid="{4EC114F6-22B5-4A6C-87AD-990F97843C4C}"/>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A8303DAD-6593-4197-BB1C-7DAC577B298E}">
          <x14:formula1>
            <xm:f>'picklist-hide'!$O$4:$O$5</xm:f>
          </x14:formula1>
          <xm:sqref>B7</xm:sqref>
        </x14:dataValidation>
        <x14:dataValidation type="list" allowBlank="1" showInputMessage="1" showErrorMessage="1" xr:uid="{14FBD06E-8EAB-4954-B675-50B8474DCA6B}">
          <x14:formula1>
            <xm:f>'picklist-hide'!$O$16:$O$20</xm:f>
          </x14:formula1>
          <xm:sqref>C14:C28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03641-F040-4EED-9654-6285586825BA}">
  <sheetPr>
    <tabColor theme="4"/>
  </sheetPr>
  <dimension ref="B1:D17"/>
  <sheetViews>
    <sheetView zoomScaleNormal="100" workbookViewId="0">
      <selection activeCell="C9" sqref="C9"/>
    </sheetView>
  </sheetViews>
  <sheetFormatPr defaultColWidth="9.140625" defaultRowHeight="12.75" x14ac:dyDescent="0.2"/>
  <cols>
    <col min="1" max="1" width="9.140625" style="47"/>
    <col min="2" max="2" width="71.5703125" style="47" customWidth="1"/>
    <col min="3" max="4" width="34.42578125" style="47" customWidth="1"/>
    <col min="5" max="7" width="22.5703125" style="47" customWidth="1"/>
    <col min="8" max="8" width="18.42578125" style="47" customWidth="1"/>
    <col min="9" max="16384" width="9.140625" style="47"/>
  </cols>
  <sheetData>
    <row r="1" spans="2:4" x14ac:dyDescent="0.2">
      <c r="B1" s="137" t="s">
        <v>1309</v>
      </c>
      <c r="C1" s="137"/>
      <c r="D1" s="137"/>
    </row>
    <row r="2" spans="2:4" x14ac:dyDescent="0.2">
      <c r="B2" s="138"/>
      <c r="C2" s="139"/>
      <c r="D2" s="139"/>
    </row>
    <row r="3" spans="2:4" x14ac:dyDescent="0.2">
      <c r="B3" s="139"/>
      <c r="C3" s="139"/>
      <c r="D3" s="139"/>
    </row>
    <row r="4" spans="2:4" ht="15.75" customHeight="1" x14ac:dyDescent="0.2">
      <c r="B4" s="86" t="s">
        <v>1</v>
      </c>
      <c r="C4" s="86" t="s">
        <v>2</v>
      </c>
      <c r="D4" s="105" t="s">
        <v>81</v>
      </c>
    </row>
    <row r="5" spans="2:4" ht="15.75" customHeight="1" x14ac:dyDescent="0.2">
      <c r="B5" s="22" t="str">
        <f>'Facility Information'!$C$3</f>
        <v>Primary Energy</v>
      </c>
      <c r="C5" s="22" t="str">
        <f>'Facility Information'!$C$4</f>
        <v>Cokenergy LLC</v>
      </c>
      <c r="D5" s="22">
        <f>'Facility Information'!$C$5</f>
        <v>0</v>
      </c>
    </row>
    <row r="7" spans="2:4" s="15" customFormat="1" x14ac:dyDescent="0.2">
      <c r="B7" s="142" t="s">
        <v>273</v>
      </c>
      <c r="C7" s="140" t="s">
        <v>274</v>
      </c>
      <c r="D7" s="140" t="s">
        <v>1297</v>
      </c>
    </row>
    <row r="8" spans="2:4" x14ac:dyDescent="0.2">
      <c r="B8" s="141" t="s">
        <v>275</v>
      </c>
      <c r="C8" s="21" t="s">
        <v>1318</v>
      </c>
      <c r="D8" s="141" t="s">
        <v>276</v>
      </c>
    </row>
    <row r="9" spans="2:4" x14ac:dyDescent="0.2">
      <c r="B9" s="141" t="s">
        <v>277</v>
      </c>
      <c r="C9" s="21" t="s">
        <v>1318</v>
      </c>
      <c r="D9" s="141" t="s">
        <v>276</v>
      </c>
    </row>
    <row r="10" spans="2:4" x14ac:dyDescent="0.2">
      <c r="B10" s="141" t="s">
        <v>278</v>
      </c>
      <c r="C10" s="21" t="s">
        <v>1318</v>
      </c>
      <c r="D10" s="141" t="s">
        <v>279</v>
      </c>
    </row>
    <row r="11" spans="2:4" x14ac:dyDescent="0.2">
      <c r="B11" s="141" t="s">
        <v>280</v>
      </c>
      <c r="C11" s="21" t="s">
        <v>1318</v>
      </c>
      <c r="D11" s="141" t="s">
        <v>279</v>
      </c>
    </row>
    <row r="12" spans="2:4" x14ac:dyDescent="0.2">
      <c r="B12" s="141" t="s">
        <v>281</v>
      </c>
      <c r="C12" s="21" t="s">
        <v>1318</v>
      </c>
      <c r="D12" s="141" t="s">
        <v>282</v>
      </c>
    </row>
    <row r="13" spans="2:4" x14ac:dyDescent="0.2">
      <c r="B13" s="141" t="s">
        <v>283</v>
      </c>
      <c r="C13" s="21" t="s">
        <v>1318</v>
      </c>
      <c r="D13" s="141" t="s">
        <v>282</v>
      </c>
    </row>
    <row r="14" spans="2:4" x14ac:dyDescent="0.2">
      <c r="B14" s="141" t="s">
        <v>278</v>
      </c>
      <c r="C14" s="21" t="s">
        <v>1318</v>
      </c>
      <c r="D14" s="141" t="s">
        <v>284</v>
      </c>
    </row>
    <row r="15" spans="2:4" x14ac:dyDescent="0.2">
      <c r="B15" s="141" t="s">
        <v>285</v>
      </c>
      <c r="C15" s="21" t="s">
        <v>1318</v>
      </c>
      <c r="D15" s="141" t="s">
        <v>284</v>
      </c>
    </row>
    <row r="16" spans="2:4" x14ac:dyDescent="0.2">
      <c r="B16" s="141" t="s">
        <v>280</v>
      </c>
      <c r="C16" s="21" t="s">
        <v>1318</v>
      </c>
      <c r="D16" s="141" t="s">
        <v>284</v>
      </c>
    </row>
    <row r="17" spans="2:4" x14ac:dyDescent="0.2">
      <c r="B17" s="141" t="s">
        <v>286</v>
      </c>
      <c r="C17" s="21" t="s">
        <v>1318</v>
      </c>
      <c r="D17" s="141" t="s">
        <v>284</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21F14-BAC6-4BC2-9BA2-1DF490998ED3}">
  <sheetPr>
    <tabColor theme="6"/>
  </sheetPr>
  <dimension ref="B1:O71"/>
  <sheetViews>
    <sheetView zoomScaleNormal="100" workbookViewId="0">
      <selection activeCell="M18" sqref="M18"/>
    </sheetView>
  </sheetViews>
  <sheetFormatPr defaultColWidth="9.140625" defaultRowHeight="12.75" x14ac:dyDescent="0.2"/>
  <cols>
    <col min="1" max="1" width="9.140625" style="47"/>
    <col min="2" max="2" width="23.42578125" style="47" customWidth="1"/>
    <col min="3" max="3" width="20.42578125" style="47" customWidth="1"/>
    <col min="4" max="4" width="20" style="47" customWidth="1"/>
    <col min="5" max="5" width="16.5703125" style="47" customWidth="1"/>
    <col min="6" max="6" width="17.42578125" style="47" customWidth="1"/>
    <col min="7" max="7" width="26.5703125" style="47" customWidth="1"/>
    <col min="8" max="8" width="27.5703125" style="47" customWidth="1"/>
    <col min="9" max="9" width="20.5703125" style="47" customWidth="1"/>
    <col min="10" max="10" width="18.140625" style="47" customWidth="1"/>
    <col min="11" max="11" width="13.140625" style="47" customWidth="1"/>
    <col min="12" max="12" width="11.5703125" style="47" customWidth="1"/>
    <col min="13" max="13" width="13.140625" style="47" customWidth="1"/>
    <col min="14" max="16384" width="9.140625" style="47"/>
  </cols>
  <sheetData>
    <row r="1" spans="2:15" ht="15.75" x14ac:dyDescent="0.25">
      <c r="B1" s="115" t="s">
        <v>1310</v>
      </c>
    </row>
    <row r="3" spans="2:15" s="2" customFormat="1" ht="15.75" customHeight="1" x14ac:dyDescent="0.25">
      <c r="B3" s="86" t="s">
        <v>1</v>
      </c>
      <c r="C3" s="86" t="s">
        <v>2</v>
      </c>
      <c r="D3" s="105" t="s">
        <v>81</v>
      </c>
      <c r="E3" s="163"/>
      <c r="F3" s="152"/>
      <c r="G3" s="152"/>
      <c r="H3" s="14"/>
    </row>
    <row r="4" spans="2:15" s="2" customFormat="1" ht="15.75" customHeight="1" x14ac:dyDescent="0.25">
      <c r="B4" s="22" t="str">
        <f>'Facility Information'!$C$3</f>
        <v>Primary Energy</v>
      </c>
      <c r="C4" s="22" t="str">
        <f>'Facility Information'!$C$4</f>
        <v>Cokenergy LLC</v>
      </c>
      <c r="D4" s="22">
        <f>'Facility Information'!$C$5</f>
        <v>0</v>
      </c>
      <c r="E4" s="163"/>
      <c r="H4" s="14"/>
    </row>
    <row r="5" spans="2:15" s="2" customFormat="1" x14ac:dyDescent="0.2"/>
    <row r="6" spans="2:15" ht="15.75" customHeight="1" x14ac:dyDescent="0.2">
      <c r="D6" s="15"/>
      <c r="E6" s="15"/>
      <c r="F6" s="4"/>
      <c r="G6" s="15"/>
      <c r="H6" s="15"/>
    </row>
    <row r="7" spans="2:15" ht="15" x14ac:dyDescent="0.25">
      <c r="B7" s="206" t="s">
        <v>102</v>
      </c>
      <c r="C7" s="206"/>
      <c r="D7" s="202" t="s">
        <v>103</v>
      </c>
      <c r="E7" s="207" t="s">
        <v>104</v>
      </c>
      <c r="F7" s="202" t="s">
        <v>105</v>
      </c>
      <c r="G7" s="206" t="s">
        <v>106</v>
      </c>
      <c r="H7" s="206" t="s">
        <v>107</v>
      </c>
      <c r="I7" s="206" t="s">
        <v>108</v>
      </c>
      <c r="J7" s="206" t="s">
        <v>109</v>
      </c>
      <c r="K7" s="202" t="s">
        <v>287</v>
      </c>
      <c r="L7" s="202"/>
      <c r="M7" s="202"/>
      <c r="N7"/>
      <c r="O7"/>
    </row>
    <row r="8" spans="2:15" ht="15" x14ac:dyDescent="0.25">
      <c r="B8" s="206"/>
      <c r="C8" s="206"/>
      <c r="D8" s="202"/>
      <c r="E8" s="208"/>
      <c r="F8" s="202"/>
      <c r="G8" s="206"/>
      <c r="H8" s="206"/>
      <c r="I8" s="206"/>
      <c r="J8" s="206"/>
      <c r="K8" s="203" t="s">
        <v>76</v>
      </c>
      <c r="L8" s="203" t="s">
        <v>76</v>
      </c>
      <c r="M8" s="203" t="s">
        <v>115</v>
      </c>
      <c r="N8"/>
      <c r="O8"/>
    </row>
    <row r="9" spans="2:15" ht="15" x14ac:dyDescent="0.25">
      <c r="B9" s="162" t="s">
        <v>138</v>
      </c>
      <c r="C9" s="162" t="s">
        <v>139</v>
      </c>
      <c r="D9" s="202"/>
      <c r="E9" s="208"/>
      <c r="F9" s="202"/>
      <c r="G9" s="206"/>
      <c r="H9" s="206"/>
      <c r="I9" s="206"/>
      <c r="J9" s="206"/>
      <c r="K9" s="205"/>
      <c r="L9" s="205"/>
      <c r="M9" s="205"/>
      <c r="N9"/>
      <c r="O9"/>
    </row>
    <row r="10" spans="2:15" ht="15" x14ac:dyDescent="0.25">
      <c r="B10" s="206" t="s">
        <v>140</v>
      </c>
      <c r="C10" s="206"/>
      <c r="D10" s="202"/>
      <c r="E10" s="209"/>
      <c r="F10" s="202"/>
      <c r="G10" s="161" t="s">
        <v>141</v>
      </c>
      <c r="H10" s="161" t="s">
        <v>142</v>
      </c>
      <c r="I10" s="161" t="s">
        <v>141</v>
      </c>
      <c r="J10" s="161" t="s">
        <v>142</v>
      </c>
      <c r="K10" s="161" t="s">
        <v>145</v>
      </c>
      <c r="L10" s="161" t="s">
        <v>146</v>
      </c>
      <c r="M10" s="161" t="s">
        <v>147</v>
      </c>
      <c r="N10"/>
      <c r="O10"/>
    </row>
    <row r="11" spans="2:15" ht="15.75" customHeight="1" x14ac:dyDescent="0.25">
      <c r="B11" s="164"/>
      <c r="C11" s="49"/>
      <c r="D11" s="49"/>
      <c r="E11" s="49"/>
      <c r="F11" s="158">
        <v>1</v>
      </c>
      <c r="G11" s="48"/>
      <c r="H11" s="172"/>
      <c r="I11" s="48"/>
      <c r="J11" s="172"/>
      <c r="K11" s="21"/>
      <c r="L11" s="21"/>
      <c r="M11" s="21"/>
      <c r="N11"/>
      <c r="O11"/>
    </row>
    <row r="12" spans="2:15" ht="15" x14ac:dyDescent="0.25">
      <c r="B12" s="21"/>
      <c r="C12" s="21"/>
      <c r="D12" s="21"/>
      <c r="E12" s="21"/>
      <c r="F12" s="158">
        <v>2</v>
      </c>
      <c r="G12" s="48"/>
      <c r="H12" s="172"/>
      <c r="I12" s="48"/>
      <c r="J12" s="172"/>
      <c r="K12" s="21"/>
      <c r="L12" s="21"/>
      <c r="M12" s="21"/>
      <c r="N12"/>
      <c r="O12"/>
    </row>
    <row r="13" spans="2:15" ht="15" x14ac:dyDescent="0.25">
      <c r="B13" s="21"/>
      <c r="C13" s="21"/>
      <c r="D13" s="21"/>
      <c r="E13" s="21"/>
      <c r="F13" s="158">
        <v>3</v>
      </c>
      <c r="G13" s="48"/>
      <c r="H13" s="172"/>
      <c r="I13" s="48"/>
      <c r="J13" s="172"/>
      <c r="K13" s="21"/>
      <c r="L13" s="21"/>
      <c r="M13" s="21"/>
      <c r="N13"/>
      <c r="O13"/>
    </row>
    <row r="14" spans="2:15" x14ac:dyDescent="0.2">
      <c r="B14" s="164"/>
      <c r="C14" s="49"/>
      <c r="D14" s="49"/>
      <c r="E14" s="49"/>
      <c r="F14" s="158">
        <v>1</v>
      </c>
      <c r="G14" s="48"/>
      <c r="H14" s="172"/>
      <c r="I14" s="48"/>
      <c r="J14" s="172"/>
      <c r="K14" s="21"/>
      <c r="L14" s="21"/>
      <c r="M14" s="21"/>
    </row>
    <row r="15" spans="2:15" x14ac:dyDescent="0.2">
      <c r="B15" s="21"/>
      <c r="C15" s="21"/>
      <c r="D15" s="21"/>
      <c r="E15" s="21"/>
      <c r="F15" s="158">
        <v>2</v>
      </c>
      <c r="G15" s="48"/>
      <c r="H15" s="172"/>
      <c r="I15" s="48"/>
      <c r="J15" s="172"/>
      <c r="K15" s="21"/>
      <c r="L15" s="21"/>
      <c r="M15" s="21"/>
    </row>
    <row r="16" spans="2:15" x14ac:dyDescent="0.2">
      <c r="B16" s="21"/>
      <c r="C16" s="21"/>
      <c r="D16" s="21"/>
      <c r="E16" s="21"/>
      <c r="F16" s="158">
        <v>3</v>
      </c>
      <c r="G16" s="48"/>
      <c r="H16" s="172"/>
      <c r="I16" s="48"/>
      <c r="J16" s="172"/>
      <c r="K16" s="21"/>
      <c r="L16" s="21"/>
      <c r="M16" s="21"/>
    </row>
    <row r="17" spans="2:13" x14ac:dyDescent="0.2">
      <c r="B17" s="164"/>
      <c r="C17" s="49"/>
      <c r="D17" s="49"/>
      <c r="E17" s="49"/>
      <c r="F17" s="158">
        <v>1</v>
      </c>
      <c r="G17" s="48"/>
      <c r="H17" s="172"/>
      <c r="I17" s="48"/>
      <c r="J17" s="172"/>
      <c r="K17" s="21"/>
      <c r="L17" s="21"/>
      <c r="M17" s="21"/>
    </row>
    <row r="18" spans="2:13" x14ac:dyDescent="0.2">
      <c r="B18" s="21"/>
      <c r="C18" s="21"/>
      <c r="D18" s="21"/>
      <c r="E18" s="21"/>
      <c r="F18" s="158">
        <v>2</v>
      </c>
      <c r="G18" s="21"/>
      <c r="H18" s="21"/>
      <c r="I18" s="21"/>
      <c r="J18" s="21"/>
      <c r="K18" s="21"/>
      <c r="L18" s="21"/>
      <c r="M18" s="21"/>
    </row>
    <row r="19" spans="2:13" ht="14.45" customHeight="1" x14ac:dyDescent="0.2">
      <c r="B19" s="21"/>
      <c r="C19" s="21"/>
      <c r="D19" s="21"/>
      <c r="E19" s="21"/>
      <c r="F19" s="158">
        <v>3</v>
      </c>
      <c r="G19" s="21"/>
      <c r="H19" s="21"/>
      <c r="I19" s="21"/>
      <c r="J19" s="21"/>
      <c r="K19" s="21"/>
      <c r="L19" s="21"/>
      <c r="M19" s="21"/>
    </row>
    <row r="20" spans="2:13" ht="14.45" customHeight="1" x14ac:dyDescent="0.2">
      <c r="B20" s="164"/>
      <c r="C20" s="49"/>
      <c r="D20" s="49"/>
      <c r="E20" s="49"/>
      <c r="F20" s="158">
        <v>1</v>
      </c>
      <c r="G20" s="21"/>
      <c r="H20" s="21"/>
      <c r="I20" s="21"/>
      <c r="J20" s="21"/>
      <c r="K20" s="21"/>
      <c r="L20" s="21"/>
      <c r="M20" s="21"/>
    </row>
    <row r="21" spans="2:13" x14ac:dyDescent="0.2">
      <c r="B21" s="21"/>
      <c r="C21" s="21"/>
      <c r="D21" s="21"/>
      <c r="E21" s="21"/>
      <c r="F21" s="158">
        <v>2</v>
      </c>
      <c r="G21" s="21"/>
      <c r="H21" s="21"/>
      <c r="I21" s="21"/>
      <c r="J21" s="21"/>
      <c r="K21" s="21"/>
      <c r="L21" s="21"/>
      <c r="M21" s="21"/>
    </row>
    <row r="22" spans="2:13" x14ac:dyDescent="0.2">
      <c r="B22" s="21"/>
      <c r="C22" s="21"/>
      <c r="D22" s="21"/>
      <c r="E22" s="21"/>
      <c r="F22" s="158">
        <v>3</v>
      </c>
      <c r="G22" s="21"/>
      <c r="H22" s="21"/>
      <c r="I22" s="21"/>
      <c r="J22" s="21"/>
      <c r="K22" s="21"/>
      <c r="L22" s="21"/>
      <c r="M22" s="21"/>
    </row>
    <row r="23" spans="2:13" x14ac:dyDescent="0.2">
      <c r="B23" s="164"/>
      <c r="C23" s="49"/>
      <c r="D23" s="49"/>
      <c r="E23" s="49"/>
      <c r="F23" s="158">
        <v>1</v>
      </c>
      <c r="G23" s="21"/>
      <c r="H23" s="21"/>
      <c r="I23" s="21"/>
      <c r="J23" s="21"/>
      <c r="K23" s="21"/>
      <c r="L23" s="21"/>
      <c r="M23" s="21"/>
    </row>
    <row r="24" spans="2:13" x14ac:dyDescent="0.2">
      <c r="B24" s="21"/>
      <c r="C24" s="21"/>
      <c r="D24" s="21"/>
      <c r="E24" s="21"/>
      <c r="F24" s="158">
        <v>2</v>
      </c>
      <c r="G24" s="21"/>
      <c r="H24" s="21"/>
      <c r="I24" s="21"/>
      <c r="J24" s="21"/>
      <c r="K24" s="21"/>
      <c r="L24" s="21"/>
      <c r="M24" s="21"/>
    </row>
    <row r="25" spans="2:13" x14ac:dyDescent="0.2">
      <c r="B25" s="21"/>
      <c r="C25" s="21"/>
      <c r="D25" s="21"/>
      <c r="E25" s="21"/>
      <c r="F25" s="158">
        <v>3</v>
      </c>
      <c r="G25" s="21"/>
      <c r="H25" s="21"/>
      <c r="I25" s="21"/>
      <c r="J25" s="21"/>
      <c r="K25" s="21"/>
      <c r="L25" s="21"/>
      <c r="M25" s="21"/>
    </row>
    <row r="26" spans="2:13" x14ac:dyDescent="0.2">
      <c r="B26" s="164"/>
      <c r="C26" s="49"/>
      <c r="D26" s="49"/>
      <c r="E26" s="49"/>
      <c r="F26" s="158">
        <v>1</v>
      </c>
      <c r="G26" s="21"/>
      <c r="H26" s="21"/>
      <c r="I26" s="21"/>
      <c r="J26" s="21"/>
      <c r="K26" s="21"/>
      <c r="L26" s="21"/>
      <c r="M26" s="21"/>
    </row>
    <row r="27" spans="2:13" x14ac:dyDescent="0.2">
      <c r="B27" s="21"/>
      <c r="C27" s="21"/>
      <c r="D27" s="21"/>
      <c r="E27" s="21"/>
      <c r="F27" s="158">
        <v>2</v>
      </c>
      <c r="G27" s="21"/>
      <c r="H27" s="21"/>
      <c r="I27" s="21"/>
      <c r="J27" s="21"/>
      <c r="K27" s="21"/>
      <c r="L27" s="21"/>
      <c r="M27" s="21"/>
    </row>
    <row r="28" spans="2:13" x14ac:dyDescent="0.2">
      <c r="B28" s="21"/>
      <c r="C28" s="21"/>
      <c r="D28" s="21"/>
      <c r="E28" s="21"/>
      <c r="F28" s="158">
        <v>3</v>
      </c>
      <c r="G28" s="21"/>
      <c r="H28" s="21"/>
      <c r="I28" s="21"/>
      <c r="J28" s="21"/>
      <c r="K28" s="21"/>
      <c r="L28" s="21"/>
      <c r="M28" s="21"/>
    </row>
    <row r="29" spans="2:13" ht="15" x14ac:dyDescent="0.25">
      <c r="B29"/>
      <c r="C29"/>
      <c r="D29"/>
      <c r="F29"/>
      <c r="G29"/>
      <c r="H29"/>
    </row>
    <row r="30" spans="2:13" ht="15" x14ac:dyDescent="0.25">
      <c r="B30"/>
      <c r="C30"/>
      <c r="D30"/>
      <c r="F30"/>
      <c r="G30"/>
      <c r="H30"/>
    </row>
    <row r="31" spans="2:13" ht="15" x14ac:dyDescent="0.25">
      <c r="B31"/>
      <c r="C31"/>
      <c r="D31"/>
      <c r="F31"/>
      <c r="G31"/>
      <c r="H31"/>
    </row>
    <row r="32" spans="2:13" ht="15" x14ac:dyDescent="0.25">
      <c r="B32"/>
      <c r="C32"/>
      <c r="D32"/>
      <c r="F32"/>
      <c r="G32"/>
      <c r="H32"/>
    </row>
    <row r="33" spans="2:8" ht="15" x14ac:dyDescent="0.25">
      <c r="B33"/>
      <c r="C33"/>
      <c r="D33"/>
      <c r="F33"/>
      <c r="G33"/>
      <c r="H33"/>
    </row>
    <row r="34" spans="2:8" ht="15" x14ac:dyDescent="0.25">
      <c r="B34"/>
      <c r="C34"/>
      <c r="D34"/>
      <c r="F34"/>
      <c r="G34"/>
      <c r="H34"/>
    </row>
    <row r="35" spans="2:8" ht="15" x14ac:dyDescent="0.25">
      <c r="B35"/>
      <c r="C35"/>
      <c r="D35"/>
      <c r="F35"/>
      <c r="G35"/>
      <c r="H35"/>
    </row>
    <row r="36" spans="2:8" ht="15" x14ac:dyDescent="0.25">
      <c r="B36"/>
      <c r="C36"/>
      <c r="D36"/>
      <c r="F36"/>
      <c r="G36"/>
      <c r="H36"/>
    </row>
    <row r="37" spans="2:8" ht="15" x14ac:dyDescent="0.25">
      <c r="B37"/>
      <c r="C37"/>
      <c r="D37"/>
      <c r="F37"/>
      <c r="G37"/>
      <c r="H37"/>
    </row>
    <row r="38" spans="2:8" ht="15" x14ac:dyDescent="0.25">
      <c r="B38"/>
      <c r="C38"/>
      <c r="D38"/>
      <c r="F38"/>
      <c r="G38"/>
      <c r="H38"/>
    </row>
    <row r="39" spans="2:8" ht="15" x14ac:dyDescent="0.25">
      <c r="F39"/>
      <c r="G39"/>
      <c r="H39"/>
    </row>
    <row r="40" spans="2:8" ht="15" x14ac:dyDescent="0.25">
      <c r="F40"/>
      <c r="G40"/>
      <c r="H40"/>
    </row>
    <row r="41" spans="2:8" ht="15" x14ac:dyDescent="0.25">
      <c r="D41" s="52"/>
      <c r="F41"/>
      <c r="G41"/>
      <c r="H41"/>
    </row>
    <row r="42" spans="2:8" ht="15" x14ac:dyDescent="0.25">
      <c r="F42"/>
      <c r="G42"/>
      <c r="H42"/>
    </row>
    <row r="43" spans="2:8" ht="15" x14ac:dyDescent="0.25">
      <c r="F43"/>
      <c r="G43"/>
      <c r="H43"/>
    </row>
    <row r="44" spans="2:8" ht="15" x14ac:dyDescent="0.25">
      <c r="F44"/>
      <c r="G44"/>
      <c r="H44"/>
    </row>
    <row r="45" spans="2:8" ht="15" x14ac:dyDescent="0.25">
      <c r="F45"/>
      <c r="G45"/>
      <c r="H45"/>
    </row>
    <row r="46" spans="2:8" ht="15" x14ac:dyDescent="0.25">
      <c r="F46"/>
      <c r="G46"/>
      <c r="H46"/>
    </row>
    <row r="47" spans="2:8" ht="15" x14ac:dyDescent="0.25">
      <c r="F47"/>
      <c r="G47"/>
      <c r="H47"/>
    </row>
    <row r="48" spans="2:8" ht="15" x14ac:dyDescent="0.25">
      <c r="F48"/>
      <c r="G48"/>
      <c r="H48"/>
    </row>
    <row r="49" spans="6:8" ht="15" x14ac:dyDescent="0.25">
      <c r="F49"/>
      <c r="G49"/>
      <c r="H49"/>
    </row>
    <row r="50" spans="6:8" ht="15" x14ac:dyDescent="0.25">
      <c r="F50"/>
      <c r="G50"/>
      <c r="H50"/>
    </row>
    <row r="51" spans="6:8" ht="15" x14ac:dyDescent="0.25">
      <c r="F51"/>
      <c r="G51"/>
      <c r="H51"/>
    </row>
    <row r="52" spans="6:8" ht="15" x14ac:dyDescent="0.25">
      <c r="F52"/>
      <c r="G52"/>
      <c r="H52"/>
    </row>
    <row r="53" spans="6:8" ht="15" x14ac:dyDescent="0.25">
      <c r="F53"/>
      <c r="G53"/>
      <c r="H53"/>
    </row>
    <row r="54" spans="6:8" ht="15" x14ac:dyDescent="0.25">
      <c r="F54"/>
      <c r="G54"/>
      <c r="H54"/>
    </row>
    <row r="55" spans="6:8" ht="15" x14ac:dyDescent="0.25">
      <c r="F55"/>
      <c r="G55"/>
      <c r="H55"/>
    </row>
    <row r="56" spans="6:8" ht="15" x14ac:dyDescent="0.25">
      <c r="F56"/>
      <c r="G56"/>
      <c r="H56"/>
    </row>
    <row r="57" spans="6:8" ht="15" x14ac:dyDescent="0.25">
      <c r="F57"/>
      <c r="G57"/>
      <c r="H57"/>
    </row>
    <row r="58" spans="6:8" ht="15" x14ac:dyDescent="0.25">
      <c r="F58"/>
      <c r="G58"/>
      <c r="H58"/>
    </row>
    <row r="59" spans="6:8" ht="15" x14ac:dyDescent="0.25">
      <c r="F59"/>
      <c r="G59"/>
      <c r="H59"/>
    </row>
    <row r="60" spans="6:8" ht="15" x14ac:dyDescent="0.25">
      <c r="F60"/>
      <c r="G60"/>
      <c r="H60"/>
    </row>
    <row r="61" spans="6:8" ht="15" x14ac:dyDescent="0.25">
      <c r="F61"/>
      <c r="G61"/>
      <c r="H61"/>
    </row>
    <row r="62" spans="6:8" ht="15" x14ac:dyDescent="0.25">
      <c r="F62"/>
      <c r="G62"/>
      <c r="H62"/>
    </row>
    <row r="63" spans="6:8" ht="15" x14ac:dyDescent="0.25">
      <c r="F63"/>
      <c r="G63"/>
      <c r="H63"/>
    </row>
    <row r="64" spans="6:8" ht="15" x14ac:dyDescent="0.25">
      <c r="F64"/>
      <c r="G64"/>
      <c r="H64"/>
    </row>
    <row r="65" spans="6:8" ht="15" x14ac:dyDescent="0.25">
      <c r="F65"/>
      <c r="G65"/>
      <c r="H65"/>
    </row>
    <row r="66" spans="6:8" ht="15" x14ac:dyDescent="0.25">
      <c r="F66"/>
      <c r="G66"/>
      <c r="H66"/>
    </row>
    <row r="67" spans="6:8" ht="15" x14ac:dyDescent="0.25">
      <c r="F67"/>
      <c r="G67"/>
      <c r="H67"/>
    </row>
    <row r="68" spans="6:8" ht="15" x14ac:dyDescent="0.25">
      <c r="F68"/>
      <c r="G68"/>
      <c r="H68"/>
    </row>
    <row r="69" spans="6:8" ht="15" x14ac:dyDescent="0.25">
      <c r="F69"/>
      <c r="G69"/>
      <c r="H69"/>
    </row>
    <row r="70" spans="6:8" ht="15" x14ac:dyDescent="0.25">
      <c r="F70"/>
      <c r="G70"/>
      <c r="H70"/>
    </row>
    <row r="71" spans="6:8" ht="15" x14ac:dyDescent="0.25">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D486-F0B7-4C79-ABE5-8C894EE457F5}">
  <sheetPr>
    <tabColor theme="6"/>
  </sheetPr>
  <dimension ref="B1:P190"/>
  <sheetViews>
    <sheetView workbookViewId="0"/>
  </sheetViews>
  <sheetFormatPr defaultRowHeight="15" x14ac:dyDescent="0.25"/>
  <cols>
    <col min="2" max="2" width="26.5703125" customWidth="1"/>
    <col min="3" max="4" width="14.5703125" customWidth="1"/>
    <col min="5" max="5" width="16.85546875" customWidth="1"/>
    <col min="6" max="6" width="20.42578125" customWidth="1"/>
    <col min="7" max="7" width="18.5703125" customWidth="1"/>
    <col min="8" max="8" width="18.85546875" customWidth="1"/>
    <col min="9" max="9" width="19.5703125" customWidth="1"/>
    <col min="10" max="15" width="21.42578125" customWidth="1"/>
    <col min="16" max="16" width="15.5703125" customWidth="1"/>
  </cols>
  <sheetData>
    <row r="1" spans="2:16" ht="15.75" x14ac:dyDescent="0.25">
      <c r="B1" s="115" t="s">
        <v>1311</v>
      </c>
      <c r="C1" s="47"/>
      <c r="D1" s="47"/>
      <c r="E1" s="47"/>
      <c r="F1" s="47"/>
      <c r="G1" s="47"/>
      <c r="H1" s="47"/>
      <c r="I1" s="47"/>
    </row>
    <row r="2" spans="2:16" x14ac:dyDescent="0.25">
      <c r="B2" s="47"/>
      <c r="C2" s="47"/>
      <c r="D2" s="47"/>
      <c r="E2" s="47"/>
      <c r="F2" s="47"/>
      <c r="G2" s="47"/>
      <c r="H2" s="47"/>
      <c r="I2" s="47"/>
    </row>
    <row r="3" spans="2:16" ht="15.75" x14ac:dyDescent="0.25">
      <c r="B3" s="86" t="s">
        <v>1</v>
      </c>
      <c r="C3" s="86" t="s">
        <v>2</v>
      </c>
      <c r="D3" s="105" t="s">
        <v>81</v>
      </c>
      <c r="E3" s="163"/>
      <c r="F3" s="86" t="s">
        <v>97</v>
      </c>
      <c r="G3" s="86" t="s">
        <v>98</v>
      </c>
      <c r="H3" s="14"/>
      <c r="I3" s="2"/>
    </row>
    <row r="4" spans="2:16" ht="15.75"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I4" s="2"/>
    </row>
    <row r="5" spans="2:16" x14ac:dyDescent="0.25">
      <c r="B5" s="2"/>
      <c r="C5" s="2"/>
      <c r="D5" s="2"/>
      <c r="E5" s="2"/>
      <c r="F5" s="2"/>
      <c r="G5" s="2"/>
      <c r="H5" s="2"/>
      <c r="I5" s="2"/>
    </row>
    <row r="6" spans="2:16" x14ac:dyDescent="0.25">
      <c r="B6" s="47"/>
      <c r="C6" s="47"/>
      <c r="D6" s="15"/>
      <c r="E6" s="15"/>
      <c r="F6" s="4"/>
      <c r="G6" s="15"/>
      <c r="H6" s="15"/>
      <c r="I6" s="47"/>
    </row>
    <row r="7" spans="2:16" x14ac:dyDescent="0.25">
      <c r="B7" s="203" t="s">
        <v>100</v>
      </c>
      <c r="C7" s="203" t="s">
        <v>101</v>
      </c>
      <c r="D7" s="206" t="s">
        <v>102</v>
      </c>
      <c r="E7" s="206"/>
      <c r="F7" s="202" t="s">
        <v>103</v>
      </c>
      <c r="G7" s="207" t="s">
        <v>104</v>
      </c>
      <c r="H7" s="202" t="s">
        <v>105</v>
      </c>
      <c r="I7" s="206" t="s">
        <v>106</v>
      </c>
      <c r="J7" s="206" t="s">
        <v>107</v>
      </c>
      <c r="K7" s="206" t="s">
        <v>108</v>
      </c>
      <c r="L7" s="206" t="s">
        <v>109</v>
      </c>
      <c r="M7" s="202" t="s">
        <v>288</v>
      </c>
      <c r="N7" s="202"/>
      <c r="O7" s="202"/>
      <c r="P7" s="202" t="s">
        <v>124</v>
      </c>
    </row>
    <row r="8" spans="2:16" x14ac:dyDescent="0.25">
      <c r="B8" s="204"/>
      <c r="C8" s="204"/>
      <c r="D8" s="206"/>
      <c r="E8" s="206"/>
      <c r="F8" s="202"/>
      <c r="G8" s="208"/>
      <c r="H8" s="202"/>
      <c r="I8" s="206"/>
      <c r="J8" s="206"/>
      <c r="K8" s="206"/>
      <c r="L8" s="206"/>
      <c r="M8" s="202" t="s">
        <v>125</v>
      </c>
      <c r="N8" s="202" t="s">
        <v>126</v>
      </c>
      <c r="O8" s="202" t="s">
        <v>133</v>
      </c>
      <c r="P8" s="202"/>
    </row>
    <row r="9" spans="2:16" x14ac:dyDescent="0.25">
      <c r="B9" s="204"/>
      <c r="C9" s="204"/>
      <c r="D9" s="162" t="s">
        <v>138</v>
      </c>
      <c r="E9" s="162" t="s">
        <v>139</v>
      </c>
      <c r="F9" s="202"/>
      <c r="G9" s="208"/>
      <c r="H9" s="202"/>
      <c r="I9" s="206"/>
      <c r="J9" s="206"/>
      <c r="K9" s="206"/>
      <c r="L9" s="206"/>
      <c r="M9" s="202"/>
      <c r="N9" s="202"/>
      <c r="O9" s="202"/>
      <c r="P9" s="202"/>
    </row>
    <row r="10" spans="2:16" x14ac:dyDescent="0.25">
      <c r="B10" s="205"/>
      <c r="C10" s="205"/>
      <c r="D10" s="206" t="s">
        <v>140</v>
      </c>
      <c r="E10" s="206"/>
      <c r="F10" s="202"/>
      <c r="G10" s="209"/>
      <c r="H10" s="202"/>
      <c r="I10" s="161" t="s">
        <v>141</v>
      </c>
      <c r="J10" s="161" t="s">
        <v>142</v>
      </c>
      <c r="K10" s="161" t="s">
        <v>141</v>
      </c>
      <c r="L10" s="161" t="s">
        <v>142</v>
      </c>
      <c r="M10" s="202"/>
      <c r="N10" s="202"/>
      <c r="O10" s="24" t="s">
        <v>151</v>
      </c>
      <c r="P10" s="202"/>
    </row>
    <row r="11" spans="2:16" x14ac:dyDescent="0.25">
      <c r="B11" s="199"/>
      <c r="C11" s="199" t="str">
        <f>IF(B11="","",VLOOKUP(B11,'picklist-hide'!$M$23:$N$41,2,FALSE))</f>
        <v/>
      </c>
      <c r="D11" s="164"/>
      <c r="E11" s="49"/>
      <c r="F11" s="49"/>
      <c r="G11" s="49"/>
      <c r="H11" s="158">
        <v>1</v>
      </c>
      <c r="I11" s="48"/>
      <c r="J11" s="21"/>
      <c r="K11" s="48"/>
      <c r="L11" s="21"/>
      <c r="M11" s="21"/>
      <c r="N11" s="21"/>
      <c r="O11" s="21"/>
      <c r="P11" s="21"/>
    </row>
    <row r="12" spans="2:16" x14ac:dyDescent="0.25">
      <c r="B12" s="200"/>
      <c r="C12" s="200"/>
      <c r="D12" s="164"/>
      <c r="E12" s="49"/>
      <c r="F12" s="49"/>
      <c r="G12" s="49"/>
      <c r="H12" s="158">
        <v>2</v>
      </c>
      <c r="I12" s="48"/>
      <c r="J12" s="21"/>
      <c r="K12" s="48"/>
      <c r="L12" s="21"/>
      <c r="M12" s="21"/>
      <c r="N12" s="21"/>
      <c r="O12" s="21"/>
      <c r="P12" s="21"/>
    </row>
    <row r="13" spans="2:16" x14ac:dyDescent="0.25">
      <c r="B13" s="200"/>
      <c r="C13" s="200"/>
      <c r="D13" s="164"/>
      <c r="E13" s="49"/>
      <c r="F13" s="49"/>
      <c r="G13" s="49"/>
      <c r="H13" s="158">
        <v>3</v>
      </c>
      <c r="I13" s="48"/>
      <c r="J13" s="21"/>
      <c r="K13" s="48"/>
      <c r="L13" s="21"/>
      <c r="M13" s="21"/>
      <c r="N13" s="21"/>
      <c r="O13" s="21"/>
      <c r="P13" s="21"/>
    </row>
    <row r="14" spans="2:16" x14ac:dyDescent="0.25">
      <c r="B14" s="199"/>
      <c r="C14" s="199" t="str">
        <f>IF(B14="","",VLOOKUP(B14,'picklist-hide'!$M$23:$N$41,2,FALSE))</f>
        <v/>
      </c>
      <c r="D14" s="164"/>
      <c r="E14" s="49"/>
      <c r="F14" s="49"/>
      <c r="G14" s="49"/>
      <c r="H14" s="158">
        <v>1</v>
      </c>
      <c r="I14" s="48"/>
      <c r="J14" s="21"/>
      <c r="K14" s="48"/>
      <c r="L14" s="21"/>
      <c r="M14" s="21"/>
      <c r="N14" s="21"/>
      <c r="O14" s="21"/>
      <c r="P14" s="21"/>
    </row>
    <row r="15" spans="2:16" x14ac:dyDescent="0.25">
      <c r="B15" s="200"/>
      <c r="C15" s="200"/>
      <c r="D15" s="164"/>
      <c r="E15" s="49"/>
      <c r="F15" s="49"/>
      <c r="G15" s="49"/>
      <c r="H15" s="158">
        <v>2</v>
      </c>
      <c r="I15" s="48"/>
      <c r="J15" s="21"/>
      <c r="K15" s="48"/>
      <c r="L15" s="21"/>
      <c r="M15" s="21"/>
      <c r="N15" s="21"/>
      <c r="O15" s="21"/>
      <c r="P15" s="21"/>
    </row>
    <row r="16" spans="2:16" x14ac:dyDescent="0.25">
      <c r="B16" s="200"/>
      <c r="C16" s="200"/>
      <c r="D16" s="164"/>
      <c r="E16" s="49"/>
      <c r="F16" s="49"/>
      <c r="G16" s="49"/>
      <c r="H16" s="158">
        <v>3</v>
      </c>
      <c r="I16" s="48"/>
      <c r="J16" s="21"/>
      <c r="K16" s="48"/>
      <c r="L16" s="21"/>
      <c r="M16" s="21"/>
      <c r="N16" s="21"/>
      <c r="O16" s="21"/>
      <c r="P16" s="21"/>
    </row>
    <row r="17" spans="2:16" x14ac:dyDescent="0.25">
      <c r="B17" s="199"/>
      <c r="C17" s="199" t="str">
        <f>IF(B17="","",VLOOKUP(B17,'picklist-hide'!$M$23:$N$41,2,FALSE))</f>
        <v/>
      </c>
      <c r="D17" s="164"/>
      <c r="E17" s="49"/>
      <c r="F17" s="49"/>
      <c r="G17" s="49"/>
      <c r="H17" s="158">
        <v>1</v>
      </c>
      <c r="I17" s="48"/>
      <c r="J17" s="21"/>
      <c r="K17" s="48"/>
      <c r="L17" s="21"/>
      <c r="M17" s="21"/>
      <c r="N17" s="21"/>
      <c r="O17" s="21"/>
      <c r="P17" s="21"/>
    </row>
    <row r="18" spans="2:16" x14ac:dyDescent="0.25">
      <c r="B18" s="200"/>
      <c r="C18" s="200"/>
      <c r="D18" s="164"/>
      <c r="E18" s="49"/>
      <c r="F18" s="49"/>
      <c r="G18" s="49"/>
      <c r="H18" s="158">
        <v>2</v>
      </c>
      <c r="I18" s="48"/>
      <c r="J18" s="21"/>
      <c r="K18" s="48"/>
      <c r="L18" s="21"/>
      <c r="M18" s="21"/>
      <c r="N18" s="21"/>
      <c r="O18" s="21"/>
      <c r="P18" s="21"/>
    </row>
    <row r="19" spans="2:16" x14ac:dyDescent="0.25">
      <c r="B19" s="200"/>
      <c r="C19" s="200"/>
      <c r="D19" s="164"/>
      <c r="E19" s="49"/>
      <c r="F19" s="49"/>
      <c r="G19" s="49"/>
      <c r="H19" s="158">
        <v>3</v>
      </c>
      <c r="I19" s="48"/>
      <c r="J19" s="21"/>
      <c r="K19" s="48"/>
      <c r="L19" s="21"/>
      <c r="M19" s="21"/>
      <c r="N19" s="21"/>
      <c r="O19" s="21"/>
      <c r="P19" s="21"/>
    </row>
    <row r="20" spans="2:16" x14ac:dyDescent="0.25">
      <c r="B20" s="199"/>
      <c r="C20" s="199" t="str">
        <f>IF(B20="","",VLOOKUP(B20,'picklist-hide'!$M$23:$N$41,2,FALSE))</f>
        <v/>
      </c>
      <c r="D20" s="164"/>
      <c r="E20" s="49"/>
      <c r="F20" s="49"/>
      <c r="G20" s="49"/>
      <c r="H20" s="158">
        <v>1</v>
      </c>
      <c r="I20" s="48"/>
      <c r="J20" s="21"/>
      <c r="K20" s="48"/>
      <c r="L20" s="21"/>
      <c r="M20" s="21"/>
      <c r="N20" s="21"/>
      <c r="O20" s="21"/>
      <c r="P20" s="21"/>
    </row>
    <row r="21" spans="2:16" x14ac:dyDescent="0.25">
      <c r="B21" s="200"/>
      <c r="C21" s="200"/>
      <c r="D21" s="164"/>
      <c r="E21" s="49"/>
      <c r="F21" s="49"/>
      <c r="G21" s="49"/>
      <c r="H21" s="158">
        <v>2</v>
      </c>
      <c r="I21" s="48"/>
      <c r="J21" s="21"/>
      <c r="K21" s="48"/>
      <c r="L21" s="21"/>
      <c r="M21" s="21"/>
      <c r="N21" s="21"/>
      <c r="O21" s="21"/>
      <c r="P21" s="21"/>
    </row>
    <row r="22" spans="2:16" x14ac:dyDescent="0.25">
      <c r="B22" s="200"/>
      <c r="C22" s="200"/>
      <c r="D22" s="164"/>
      <c r="E22" s="49"/>
      <c r="F22" s="49"/>
      <c r="G22" s="49"/>
      <c r="H22" s="158">
        <v>3</v>
      </c>
      <c r="I22" s="48"/>
      <c r="J22" s="21"/>
      <c r="K22" s="48"/>
      <c r="L22" s="21"/>
      <c r="M22" s="21"/>
      <c r="N22" s="21"/>
      <c r="O22" s="21"/>
      <c r="P22" s="21"/>
    </row>
    <row r="23" spans="2:16" x14ac:dyDescent="0.25">
      <c r="B23" s="199"/>
      <c r="C23" s="199" t="str">
        <f>IF(B23="","",VLOOKUP(B23,'picklist-hide'!$M$23:$N$41,2,FALSE))</f>
        <v/>
      </c>
      <c r="D23" s="164"/>
      <c r="E23" s="49"/>
      <c r="F23" s="49"/>
      <c r="G23" s="49"/>
      <c r="H23" s="158">
        <v>1</v>
      </c>
      <c r="I23" s="48"/>
      <c r="J23" s="21"/>
      <c r="K23" s="48"/>
      <c r="L23" s="21"/>
      <c r="M23" s="21"/>
      <c r="N23" s="21"/>
      <c r="O23" s="21"/>
      <c r="P23" s="21"/>
    </row>
    <row r="24" spans="2:16" x14ac:dyDescent="0.25">
      <c r="B24" s="200"/>
      <c r="C24" s="200"/>
      <c r="D24" s="164"/>
      <c r="E24" s="49"/>
      <c r="F24" s="49"/>
      <c r="G24" s="49"/>
      <c r="H24" s="158">
        <v>2</v>
      </c>
      <c r="I24" s="48"/>
      <c r="J24" s="21"/>
      <c r="K24" s="48"/>
      <c r="L24" s="21"/>
      <c r="M24" s="21"/>
      <c r="N24" s="21"/>
      <c r="O24" s="21"/>
      <c r="P24" s="21"/>
    </row>
    <row r="25" spans="2:16" x14ac:dyDescent="0.25">
      <c r="B25" s="200"/>
      <c r="C25" s="200"/>
      <c r="D25" s="164"/>
      <c r="E25" s="49"/>
      <c r="F25" s="49"/>
      <c r="G25" s="49"/>
      <c r="H25" s="158">
        <v>3</v>
      </c>
      <c r="I25" s="48"/>
      <c r="J25" s="21"/>
      <c r="K25" s="48"/>
      <c r="L25" s="21"/>
      <c r="M25" s="21"/>
      <c r="N25" s="21"/>
      <c r="O25" s="21"/>
      <c r="P25" s="21"/>
    </row>
    <row r="26" spans="2:16" x14ac:dyDescent="0.25">
      <c r="B26" s="199"/>
      <c r="C26" s="199" t="str">
        <f>IF(B26="","",VLOOKUP(B26,'picklist-hide'!$M$23:$N$41,2,FALSE))</f>
        <v/>
      </c>
      <c r="D26" s="164"/>
      <c r="E26" s="49"/>
      <c r="F26" s="49"/>
      <c r="G26" s="49"/>
      <c r="H26" s="158">
        <v>1</v>
      </c>
      <c r="I26" s="48"/>
      <c r="J26" s="21"/>
      <c r="K26" s="48"/>
      <c r="L26" s="21"/>
      <c r="M26" s="21"/>
      <c r="N26" s="21"/>
      <c r="O26" s="21"/>
      <c r="P26" s="21"/>
    </row>
    <row r="27" spans="2:16" x14ac:dyDescent="0.25">
      <c r="B27" s="200"/>
      <c r="C27" s="200"/>
      <c r="D27" s="164"/>
      <c r="E27" s="49"/>
      <c r="F27" s="49"/>
      <c r="G27" s="49"/>
      <c r="H27" s="158">
        <v>2</v>
      </c>
      <c r="I27" s="48"/>
      <c r="J27" s="21"/>
      <c r="K27" s="48"/>
      <c r="L27" s="21"/>
      <c r="M27" s="21"/>
      <c r="N27" s="21"/>
      <c r="O27" s="21"/>
      <c r="P27" s="21"/>
    </row>
    <row r="28" spans="2:16" x14ac:dyDescent="0.25">
      <c r="B28" s="200"/>
      <c r="C28" s="200"/>
      <c r="D28" s="164"/>
      <c r="E28" s="49"/>
      <c r="F28" s="49"/>
      <c r="G28" s="49"/>
      <c r="H28" s="158">
        <v>3</v>
      </c>
      <c r="I28" s="48"/>
      <c r="J28" s="21"/>
      <c r="K28" s="48"/>
      <c r="L28" s="21"/>
      <c r="M28" s="21"/>
      <c r="N28" s="21"/>
      <c r="O28" s="21"/>
      <c r="P28" s="21"/>
    </row>
    <row r="29" spans="2:16" x14ac:dyDescent="0.25">
      <c r="B29" s="199"/>
      <c r="C29" s="199" t="str">
        <f>IF(B29="","",VLOOKUP(B29,'picklist-hide'!$M$23:$N$41,2,FALSE))</f>
        <v/>
      </c>
      <c r="D29" s="164"/>
      <c r="E29" s="49"/>
      <c r="F29" s="49"/>
      <c r="G29" s="49"/>
      <c r="H29" s="158">
        <v>1</v>
      </c>
      <c r="I29" s="48"/>
      <c r="J29" s="21"/>
      <c r="K29" s="48"/>
      <c r="L29" s="21"/>
      <c r="M29" s="21"/>
      <c r="N29" s="21"/>
      <c r="O29" s="21"/>
      <c r="P29" s="21"/>
    </row>
    <row r="30" spans="2:16" x14ac:dyDescent="0.25">
      <c r="B30" s="200"/>
      <c r="C30" s="200"/>
      <c r="D30" s="164"/>
      <c r="E30" s="49"/>
      <c r="F30" s="49"/>
      <c r="G30" s="49"/>
      <c r="H30" s="158">
        <v>2</v>
      </c>
      <c r="I30" s="48"/>
      <c r="J30" s="21"/>
      <c r="K30" s="48"/>
      <c r="L30" s="21"/>
      <c r="M30" s="21"/>
      <c r="N30" s="21"/>
      <c r="O30" s="21"/>
      <c r="P30" s="21"/>
    </row>
    <row r="31" spans="2:16" x14ac:dyDescent="0.25">
      <c r="B31" s="200"/>
      <c r="C31" s="200"/>
      <c r="D31" s="164"/>
      <c r="E31" s="49"/>
      <c r="F31" s="49"/>
      <c r="G31" s="49"/>
      <c r="H31" s="158">
        <v>3</v>
      </c>
      <c r="I31" s="48"/>
      <c r="J31" s="21"/>
      <c r="K31" s="48"/>
      <c r="L31" s="21"/>
      <c r="M31" s="21"/>
      <c r="N31" s="21"/>
      <c r="O31" s="21"/>
      <c r="P31" s="21"/>
    </row>
    <row r="32" spans="2:16" x14ac:dyDescent="0.25">
      <c r="B32" s="199"/>
      <c r="C32" s="199" t="str">
        <f>IF(B32="","",VLOOKUP(B32,'picklist-hide'!$M$23:$N$41,2,FALSE))</f>
        <v/>
      </c>
      <c r="D32" s="164"/>
      <c r="E32" s="49"/>
      <c r="F32" s="49"/>
      <c r="G32" s="49"/>
      <c r="H32" s="158">
        <v>1</v>
      </c>
      <c r="I32" s="48"/>
      <c r="J32" s="21"/>
      <c r="K32" s="48"/>
      <c r="L32" s="21"/>
      <c r="M32" s="21"/>
      <c r="N32" s="21"/>
      <c r="O32" s="21"/>
      <c r="P32" s="21"/>
    </row>
    <row r="33" spans="2:16" x14ac:dyDescent="0.25">
      <c r="B33" s="200"/>
      <c r="C33" s="200"/>
      <c r="D33" s="164"/>
      <c r="E33" s="49"/>
      <c r="F33" s="49"/>
      <c r="G33" s="49"/>
      <c r="H33" s="158">
        <v>2</v>
      </c>
      <c r="I33" s="48"/>
      <c r="J33" s="21"/>
      <c r="K33" s="48"/>
      <c r="L33" s="21"/>
      <c r="M33" s="21"/>
      <c r="N33" s="21"/>
      <c r="O33" s="21"/>
      <c r="P33" s="21"/>
    </row>
    <row r="34" spans="2:16" x14ac:dyDescent="0.25">
      <c r="B34" s="200"/>
      <c r="C34" s="200"/>
      <c r="D34" s="164"/>
      <c r="E34" s="49"/>
      <c r="F34" s="49"/>
      <c r="G34" s="49"/>
      <c r="H34" s="158">
        <v>3</v>
      </c>
      <c r="I34" s="48"/>
      <c r="J34" s="21"/>
      <c r="K34" s="48"/>
      <c r="L34" s="21"/>
      <c r="M34" s="21"/>
      <c r="N34" s="21"/>
      <c r="O34" s="21"/>
      <c r="P34" s="21"/>
    </row>
    <row r="35" spans="2:16" x14ac:dyDescent="0.25">
      <c r="B35" s="199"/>
      <c r="C35" s="199" t="str">
        <f>IF(B35="","",VLOOKUP(B35,'picklist-hide'!$M$23:$N$41,2,FALSE))</f>
        <v/>
      </c>
      <c r="D35" s="164"/>
      <c r="E35" s="49"/>
      <c r="F35" s="49"/>
      <c r="G35" s="49"/>
      <c r="H35" s="158">
        <v>1</v>
      </c>
      <c r="I35" s="48"/>
      <c r="J35" s="21"/>
      <c r="K35" s="48"/>
      <c r="L35" s="21"/>
      <c r="M35" s="21"/>
      <c r="N35" s="21"/>
      <c r="O35" s="21"/>
      <c r="P35" s="21"/>
    </row>
    <row r="36" spans="2:16" x14ac:dyDescent="0.25">
      <c r="B36" s="200"/>
      <c r="C36" s="200"/>
      <c r="D36" s="164"/>
      <c r="E36" s="49"/>
      <c r="F36" s="49"/>
      <c r="G36" s="49"/>
      <c r="H36" s="158">
        <v>2</v>
      </c>
      <c r="I36" s="48"/>
      <c r="J36" s="21"/>
      <c r="K36" s="48"/>
      <c r="L36" s="21"/>
      <c r="M36" s="21"/>
      <c r="N36" s="21"/>
      <c r="O36" s="21"/>
      <c r="P36" s="21"/>
    </row>
    <row r="37" spans="2:16" x14ac:dyDescent="0.25">
      <c r="B37" s="200"/>
      <c r="C37" s="200"/>
      <c r="D37" s="164"/>
      <c r="E37" s="49"/>
      <c r="F37" s="49"/>
      <c r="G37" s="49"/>
      <c r="H37" s="158">
        <v>3</v>
      </c>
      <c r="I37" s="48"/>
      <c r="J37" s="21"/>
      <c r="K37" s="48"/>
      <c r="L37" s="21"/>
      <c r="M37" s="21"/>
      <c r="N37" s="21"/>
      <c r="O37" s="21"/>
      <c r="P37" s="21"/>
    </row>
    <row r="38" spans="2:16" x14ac:dyDescent="0.25">
      <c r="B38" s="199"/>
      <c r="C38" s="199" t="str">
        <f>IF(B38="","",VLOOKUP(B38,'picklist-hide'!$M$23:$N$41,2,FALSE))</f>
        <v/>
      </c>
      <c r="D38" s="164"/>
      <c r="E38" s="49"/>
      <c r="F38" s="49"/>
      <c r="G38" s="49"/>
      <c r="H38" s="158">
        <v>1</v>
      </c>
      <c r="I38" s="48"/>
      <c r="J38" s="21"/>
      <c r="K38" s="48"/>
      <c r="L38" s="21"/>
      <c r="M38" s="21"/>
      <c r="N38" s="21"/>
      <c r="O38" s="21"/>
      <c r="P38" s="21"/>
    </row>
    <row r="39" spans="2:16" x14ac:dyDescent="0.25">
      <c r="B39" s="200"/>
      <c r="C39" s="200"/>
      <c r="D39" s="164"/>
      <c r="E39" s="49"/>
      <c r="F39" s="49"/>
      <c r="G39" s="49"/>
      <c r="H39" s="158">
        <v>2</v>
      </c>
      <c r="I39" s="48"/>
      <c r="J39" s="21"/>
      <c r="K39" s="48"/>
      <c r="L39" s="21"/>
      <c r="M39" s="21"/>
      <c r="N39" s="21"/>
      <c r="O39" s="21"/>
      <c r="P39" s="21"/>
    </row>
    <row r="40" spans="2:16" x14ac:dyDescent="0.25">
      <c r="B40" s="200"/>
      <c r="C40" s="200"/>
      <c r="D40" s="164"/>
      <c r="E40" s="49"/>
      <c r="F40" s="49"/>
      <c r="G40" s="49"/>
      <c r="H40" s="158">
        <v>3</v>
      </c>
      <c r="I40" s="48"/>
      <c r="J40" s="21"/>
      <c r="K40" s="48"/>
      <c r="L40" s="21"/>
      <c r="M40" s="21"/>
      <c r="N40" s="21"/>
      <c r="O40" s="21"/>
      <c r="P40" s="21"/>
    </row>
    <row r="41" spans="2:16" x14ac:dyDescent="0.25">
      <c r="B41" s="199"/>
      <c r="C41" s="199" t="str">
        <f>IF(B41="","",VLOOKUP(B41,'picklist-hide'!$M$23:$N$41,2,FALSE))</f>
        <v/>
      </c>
      <c r="D41" s="164"/>
      <c r="E41" s="49"/>
      <c r="F41" s="49"/>
      <c r="G41" s="49"/>
      <c r="H41" s="158">
        <v>1</v>
      </c>
      <c r="I41" s="48"/>
      <c r="J41" s="21"/>
      <c r="K41" s="48"/>
      <c r="L41" s="21"/>
      <c r="M41" s="21"/>
      <c r="N41" s="21"/>
      <c r="O41" s="21"/>
      <c r="P41" s="21"/>
    </row>
    <row r="42" spans="2:16" x14ac:dyDescent="0.25">
      <c r="B42" s="200"/>
      <c r="C42" s="200"/>
      <c r="D42" s="164"/>
      <c r="E42" s="49"/>
      <c r="F42" s="49"/>
      <c r="G42" s="49"/>
      <c r="H42" s="158">
        <v>2</v>
      </c>
      <c r="I42" s="48"/>
      <c r="J42" s="21"/>
      <c r="K42" s="48"/>
      <c r="L42" s="21"/>
      <c r="M42" s="21"/>
      <c r="N42" s="21"/>
      <c r="O42" s="21"/>
      <c r="P42" s="21"/>
    </row>
    <row r="43" spans="2:16" x14ac:dyDescent="0.25">
      <c r="B43" s="200"/>
      <c r="C43" s="200"/>
      <c r="D43" s="164"/>
      <c r="E43" s="49"/>
      <c r="F43" s="49"/>
      <c r="G43" s="49"/>
      <c r="H43" s="158">
        <v>3</v>
      </c>
      <c r="I43" s="48"/>
      <c r="J43" s="21"/>
      <c r="K43" s="48"/>
      <c r="L43" s="21"/>
      <c r="M43" s="21"/>
      <c r="N43" s="21"/>
      <c r="O43" s="21"/>
      <c r="P43" s="21"/>
    </row>
    <row r="44" spans="2:16" x14ac:dyDescent="0.25">
      <c r="B44" s="199"/>
      <c r="C44" s="199" t="str">
        <f>IF(B44="","",VLOOKUP(B44,'picklist-hide'!$M$23:$N$41,2,FALSE))</f>
        <v/>
      </c>
      <c r="D44" s="164"/>
      <c r="E44" s="49"/>
      <c r="F44" s="49"/>
      <c r="G44" s="49"/>
      <c r="H44" s="158">
        <v>1</v>
      </c>
      <c r="I44" s="48"/>
      <c r="J44" s="21"/>
      <c r="K44" s="48"/>
      <c r="L44" s="21"/>
      <c r="M44" s="21"/>
      <c r="N44" s="21"/>
      <c r="O44" s="21"/>
      <c r="P44" s="21"/>
    </row>
    <row r="45" spans="2:16" x14ac:dyDescent="0.25">
      <c r="B45" s="200"/>
      <c r="C45" s="200"/>
      <c r="D45" s="164"/>
      <c r="E45" s="49"/>
      <c r="F45" s="49"/>
      <c r="G45" s="49"/>
      <c r="H45" s="158">
        <v>2</v>
      </c>
      <c r="I45" s="48"/>
      <c r="J45" s="21"/>
      <c r="K45" s="48"/>
      <c r="L45" s="21"/>
      <c r="M45" s="21"/>
      <c r="N45" s="21"/>
      <c r="O45" s="21"/>
      <c r="P45" s="21"/>
    </row>
    <row r="46" spans="2:16" x14ac:dyDescent="0.25">
      <c r="B46" s="200"/>
      <c r="C46" s="200"/>
      <c r="D46" s="164"/>
      <c r="E46" s="49"/>
      <c r="F46" s="49"/>
      <c r="G46" s="49"/>
      <c r="H46" s="158">
        <v>3</v>
      </c>
      <c r="I46" s="48"/>
      <c r="J46" s="21"/>
      <c r="K46" s="48"/>
      <c r="L46" s="21"/>
      <c r="M46" s="21"/>
      <c r="N46" s="21"/>
      <c r="O46" s="21"/>
      <c r="P46" s="21"/>
    </row>
    <row r="47" spans="2:16" x14ac:dyDescent="0.25">
      <c r="B47" s="199"/>
      <c r="C47" s="199" t="str">
        <f>IF(B47="","",VLOOKUP(B47,'picklist-hide'!$M$23:$N$41,2,FALSE))</f>
        <v/>
      </c>
      <c r="D47" s="164"/>
      <c r="E47" s="49"/>
      <c r="F47" s="49"/>
      <c r="G47" s="49"/>
      <c r="H47" s="158">
        <v>1</v>
      </c>
      <c r="I47" s="48"/>
      <c r="J47" s="21"/>
      <c r="K47" s="48"/>
      <c r="L47" s="21"/>
      <c r="M47" s="21"/>
      <c r="N47" s="21"/>
      <c r="O47" s="21"/>
      <c r="P47" s="21"/>
    </row>
    <row r="48" spans="2:16" x14ac:dyDescent="0.25">
      <c r="B48" s="200"/>
      <c r="C48" s="200"/>
      <c r="D48" s="164"/>
      <c r="E48" s="49"/>
      <c r="F48" s="49"/>
      <c r="G48" s="49"/>
      <c r="H48" s="158">
        <v>2</v>
      </c>
      <c r="I48" s="48"/>
      <c r="J48" s="21"/>
      <c r="K48" s="48"/>
      <c r="L48" s="21"/>
      <c r="M48" s="21"/>
      <c r="N48" s="21"/>
      <c r="O48" s="21"/>
      <c r="P48" s="21"/>
    </row>
    <row r="49" spans="2:16" x14ac:dyDescent="0.25">
      <c r="B49" s="200"/>
      <c r="C49" s="200"/>
      <c r="D49" s="164"/>
      <c r="E49" s="49"/>
      <c r="F49" s="49"/>
      <c r="G49" s="49"/>
      <c r="H49" s="158">
        <v>3</v>
      </c>
      <c r="I49" s="48"/>
      <c r="J49" s="21"/>
      <c r="K49" s="48"/>
      <c r="L49" s="21"/>
      <c r="M49" s="21"/>
      <c r="N49" s="21"/>
      <c r="O49" s="21"/>
      <c r="P49" s="21"/>
    </row>
    <row r="50" spans="2:16" x14ac:dyDescent="0.25">
      <c r="B50" s="199"/>
      <c r="C50" s="199" t="str">
        <f>IF(B50="","",VLOOKUP(B50,'picklist-hide'!$M$23:$N$41,2,FALSE))</f>
        <v/>
      </c>
      <c r="D50" s="164"/>
      <c r="E50" s="49"/>
      <c r="F50" s="49"/>
      <c r="G50" s="49"/>
      <c r="H50" s="158">
        <v>1</v>
      </c>
      <c r="I50" s="48"/>
      <c r="J50" s="21"/>
      <c r="K50" s="48"/>
      <c r="L50" s="21"/>
      <c r="M50" s="21"/>
      <c r="N50" s="21"/>
      <c r="O50" s="21"/>
      <c r="P50" s="21"/>
    </row>
    <row r="51" spans="2:16" x14ac:dyDescent="0.25">
      <c r="B51" s="200"/>
      <c r="C51" s="200"/>
      <c r="D51" s="164"/>
      <c r="E51" s="49"/>
      <c r="F51" s="49"/>
      <c r="G51" s="49"/>
      <c r="H51" s="158">
        <v>2</v>
      </c>
      <c r="I51" s="48"/>
      <c r="J51" s="21"/>
      <c r="K51" s="48"/>
      <c r="L51" s="21"/>
      <c r="M51" s="21"/>
      <c r="N51" s="21"/>
      <c r="O51" s="21"/>
      <c r="P51" s="21"/>
    </row>
    <row r="52" spans="2:16" x14ac:dyDescent="0.25">
      <c r="B52" s="200"/>
      <c r="C52" s="200"/>
      <c r="D52" s="164"/>
      <c r="E52" s="49"/>
      <c r="F52" s="49"/>
      <c r="G52" s="49"/>
      <c r="H52" s="158">
        <v>3</v>
      </c>
      <c r="I52" s="48"/>
      <c r="J52" s="21"/>
      <c r="K52" s="48"/>
      <c r="L52" s="21"/>
      <c r="M52" s="21"/>
      <c r="N52" s="21"/>
      <c r="O52" s="21"/>
      <c r="P52" s="21"/>
    </row>
    <row r="53" spans="2:16" x14ac:dyDescent="0.25">
      <c r="B53" s="199"/>
      <c r="C53" s="199" t="str">
        <f>IF(B53="","",VLOOKUP(B53,'picklist-hide'!$M$23:$N$41,2,FALSE))</f>
        <v/>
      </c>
      <c r="D53" s="164"/>
      <c r="E53" s="49"/>
      <c r="F53" s="49"/>
      <c r="G53" s="49"/>
      <c r="H53" s="158">
        <v>1</v>
      </c>
      <c r="I53" s="48"/>
      <c r="J53" s="21"/>
      <c r="K53" s="48"/>
      <c r="L53" s="21"/>
      <c r="M53" s="21"/>
      <c r="N53" s="21"/>
      <c r="O53" s="21"/>
      <c r="P53" s="21"/>
    </row>
    <row r="54" spans="2:16" x14ac:dyDescent="0.25">
      <c r="B54" s="200"/>
      <c r="C54" s="200"/>
      <c r="D54" s="164"/>
      <c r="E54" s="49"/>
      <c r="F54" s="49"/>
      <c r="G54" s="49"/>
      <c r="H54" s="158">
        <v>2</v>
      </c>
      <c r="I54" s="48"/>
      <c r="J54" s="21"/>
      <c r="K54" s="48"/>
      <c r="L54" s="21"/>
      <c r="M54" s="21"/>
      <c r="N54" s="21"/>
      <c r="O54" s="21"/>
      <c r="P54" s="21"/>
    </row>
    <row r="55" spans="2:16" x14ac:dyDescent="0.25">
      <c r="B55" s="200"/>
      <c r="C55" s="200"/>
      <c r="D55" s="164"/>
      <c r="E55" s="49"/>
      <c r="F55" s="49"/>
      <c r="G55" s="49"/>
      <c r="H55" s="158">
        <v>3</v>
      </c>
      <c r="I55" s="48"/>
      <c r="J55" s="21"/>
      <c r="K55" s="48"/>
      <c r="L55" s="21"/>
      <c r="M55" s="21"/>
      <c r="N55" s="21"/>
      <c r="O55" s="21"/>
      <c r="P55" s="21"/>
    </row>
    <row r="56" spans="2:16" x14ac:dyDescent="0.25">
      <c r="B56" s="199"/>
      <c r="C56" s="199" t="str">
        <f>IF(B56="","",VLOOKUP(B56,'picklist-hide'!$M$23:$N$41,2,FALSE))</f>
        <v/>
      </c>
      <c r="D56" s="164"/>
      <c r="E56" s="49"/>
      <c r="F56" s="49"/>
      <c r="G56" s="49"/>
      <c r="H56" s="158">
        <v>1</v>
      </c>
      <c r="I56" s="48"/>
      <c r="J56" s="21"/>
      <c r="K56" s="48"/>
      <c r="L56" s="21"/>
      <c r="M56" s="21"/>
      <c r="N56" s="21"/>
      <c r="O56" s="21"/>
      <c r="P56" s="21"/>
    </row>
    <row r="57" spans="2:16" x14ac:dyDescent="0.25">
      <c r="B57" s="200"/>
      <c r="C57" s="200"/>
      <c r="D57" s="164"/>
      <c r="E57" s="49"/>
      <c r="F57" s="49"/>
      <c r="G57" s="49"/>
      <c r="H57" s="158">
        <v>2</v>
      </c>
      <c r="I57" s="48"/>
      <c r="J57" s="21"/>
      <c r="K57" s="48"/>
      <c r="L57" s="21"/>
      <c r="M57" s="21"/>
      <c r="N57" s="21"/>
      <c r="O57" s="21"/>
      <c r="P57" s="21"/>
    </row>
    <row r="58" spans="2:16" x14ac:dyDescent="0.25">
      <c r="B58" s="200"/>
      <c r="C58" s="200"/>
      <c r="D58" s="164"/>
      <c r="E58" s="49"/>
      <c r="F58" s="49"/>
      <c r="G58" s="49"/>
      <c r="H58" s="158">
        <v>3</v>
      </c>
      <c r="I58" s="48"/>
      <c r="J58" s="21"/>
      <c r="K58" s="48"/>
      <c r="L58" s="21"/>
      <c r="M58" s="21"/>
      <c r="N58" s="21"/>
      <c r="O58" s="21"/>
      <c r="P58" s="21"/>
    </row>
    <row r="59" spans="2:16" x14ac:dyDescent="0.25">
      <c r="B59" s="199"/>
      <c r="C59" s="199" t="str">
        <f>IF(B59="","",VLOOKUP(B59,'picklist-hide'!$M$23:$N$41,2,FALSE))</f>
        <v/>
      </c>
      <c r="D59" s="164"/>
      <c r="E59" s="49"/>
      <c r="F59" s="49"/>
      <c r="G59" s="49"/>
      <c r="H59" s="158">
        <v>1</v>
      </c>
      <c r="I59" s="48"/>
      <c r="J59" s="21"/>
      <c r="K59" s="48"/>
      <c r="L59" s="21"/>
      <c r="M59" s="21"/>
      <c r="N59" s="21"/>
      <c r="O59" s="21"/>
      <c r="P59" s="21"/>
    </row>
    <row r="60" spans="2:16" x14ac:dyDescent="0.25">
      <c r="B60" s="200"/>
      <c r="C60" s="200"/>
      <c r="D60" s="164"/>
      <c r="E60" s="49"/>
      <c r="F60" s="49"/>
      <c r="G60" s="49"/>
      <c r="H60" s="158">
        <v>2</v>
      </c>
      <c r="I60" s="48"/>
      <c r="J60" s="21"/>
      <c r="K60" s="48"/>
      <c r="L60" s="21"/>
      <c r="M60" s="21"/>
      <c r="N60" s="21"/>
      <c r="O60" s="21"/>
      <c r="P60" s="21"/>
    </row>
    <row r="61" spans="2:16" x14ac:dyDescent="0.25">
      <c r="B61" s="200"/>
      <c r="C61" s="200"/>
      <c r="D61" s="164"/>
      <c r="E61" s="49"/>
      <c r="F61" s="49"/>
      <c r="G61" s="49"/>
      <c r="H61" s="158">
        <v>3</v>
      </c>
      <c r="I61" s="48"/>
      <c r="J61" s="21"/>
      <c r="K61" s="48"/>
      <c r="L61" s="21"/>
      <c r="M61" s="21"/>
      <c r="N61" s="21"/>
      <c r="O61" s="21"/>
      <c r="P61" s="21"/>
    </row>
    <row r="62" spans="2:16" x14ac:dyDescent="0.25">
      <c r="B62" s="199"/>
      <c r="C62" s="199" t="str">
        <f>IF(B62="","",VLOOKUP(B62,'picklist-hide'!$M$23:$N$41,2,FALSE))</f>
        <v/>
      </c>
      <c r="D62" s="164"/>
      <c r="E62" s="49"/>
      <c r="F62" s="49"/>
      <c r="G62" s="49"/>
      <c r="H62" s="158">
        <v>1</v>
      </c>
      <c r="I62" s="48"/>
      <c r="J62" s="21"/>
      <c r="K62" s="48"/>
      <c r="L62" s="21"/>
      <c r="M62" s="21"/>
      <c r="N62" s="21"/>
      <c r="O62" s="21"/>
      <c r="P62" s="21"/>
    </row>
    <row r="63" spans="2:16" x14ac:dyDescent="0.25">
      <c r="B63" s="200"/>
      <c r="C63" s="200"/>
      <c r="D63" s="164"/>
      <c r="E63" s="49"/>
      <c r="F63" s="49"/>
      <c r="G63" s="49"/>
      <c r="H63" s="158">
        <v>2</v>
      </c>
      <c r="I63" s="48"/>
      <c r="J63" s="21"/>
      <c r="K63" s="48"/>
      <c r="L63" s="21"/>
      <c r="M63" s="21"/>
      <c r="N63" s="21"/>
      <c r="O63" s="21"/>
      <c r="P63" s="21"/>
    </row>
    <row r="64" spans="2:16" x14ac:dyDescent="0.25">
      <c r="B64" s="200"/>
      <c r="C64" s="200"/>
      <c r="D64" s="164"/>
      <c r="E64" s="49"/>
      <c r="F64" s="49"/>
      <c r="G64" s="49"/>
      <c r="H64" s="158">
        <v>3</v>
      </c>
      <c r="I64" s="48"/>
      <c r="J64" s="21"/>
      <c r="K64" s="48"/>
      <c r="L64" s="21"/>
      <c r="M64" s="21"/>
      <c r="N64" s="21"/>
      <c r="O64" s="21"/>
      <c r="P64" s="21"/>
    </row>
    <row r="65" spans="2:16" x14ac:dyDescent="0.25">
      <c r="B65" s="199"/>
      <c r="C65" s="199" t="str">
        <f>IF(B65="","",VLOOKUP(B65,'picklist-hide'!$M$23:$N$41,2,FALSE))</f>
        <v/>
      </c>
      <c r="D65" s="164"/>
      <c r="E65" s="49"/>
      <c r="F65" s="49"/>
      <c r="G65" s="49"/>
      <c r="H65" s="158">
        <v>1</v>
      </c>
      <c r="I65" s="48"/>
      <c r="J65" s="21"/>
      <c r="K65" s="48"/>
      <c r="L65" s="21"/>
      <c r="M65" s="21"/>
      <c r="N65" s="21"/>
      <c r="O65" s="21"/>
      <c r="P65" s="21"/>
    </row>
    <row r="66" spans="2:16" x14ac:dyDescent="0.25">
      <c r="B66" s="200"/>
      <c r="C66" s="200"/>
      <c r="D66" s="164"/>
      <c r="E66" s="49"/>
      <c r="F66" s="49"/>
      <c r="G66" s="49"/>
      <c r="H66" s="158">
        <v>2</v>
      </c>
      <c r="I66" s="48"/>
      <c r="J66" s="21"/>
      <c r="K66" s="48"/>
      <c r="L66" s="21"/>
      <c r="M66" s="21"/>
      <c r="N66" s="21"/>
      <c r="O66" s="21"/>
      <c r="P66" s="21"/>
    </row>
    <row r="67" spans="2:16" x14ac:dyDescent="0.25">
      <c r="B67" s="200"/>
      <c r="C67" s="200"/>
      <c r="D67" s="164"/>
      <c r="E67" s="49"/>
      <c r="F67" s="49"/>
      <c r="G67" s="49"/>
      <c r="H67" s="158">
        <v>3</v>
      </c>
      <c r="I67" s="48"/>
      <c r="J67" s="21"/>
      <c r="K67" s="48"/>
      <c r="L67" s="21"/>
      <c r="M67" s="21"/>
      <c r="N67" s="21"/>
      <c r="O67" s="21"/>
      <c r="P67" s="21"/>
    </row>
    <row r="68" spans="2:16" x14ac:dyDescent="0.25">
      <c r="B68" s="199"/>
      <c r="C68" s="199" t="str">
        <f>IF(B68="","",VLOOKUP(B68,'picklist-hide'!$M$23:$N$41,2,FALSE))</f>
        <v/>
      </c>
      <c r="D68" s="164"/>
      <c r="E68" s="49"/>
      <c r="F68" s="49"/>
      <c r="G68" s="49"/>
      <c r="H68" s="158">
        <v>1</v>
      </c>
      <c r="I68" s="48"/>
      <c r="J68" s="21"/>
      <c r="K68" s="48"/>
      <c r="L68" s="21"/>
      <c r="M68" s="21"/>
      <c r="N68" s="21"/>
      <c r="O68" s="21"/>
      <c r="P68" s="21"/>
    </row>
    <row r="69" spans="2:16" x14ac:dyDescent="0.25">
      <c r="B69" s="200"/>
      <c r="C69" s="200"/>
      <c r="D69" s="164"/>
      <c r="E69" s="49"/>
      <c r="F69" s="49"/>
      <c r="G69" s="49"/>
      <c r="H69" s="158">
        <v>2</v>
      </c>
      <c r="I69" s="48"/>
      <c r="J69" s="21"/>
      <c r="K69" s="48"/>
      <c r="L69" s="21"/>
      <c r="M69" s="21"/>
      <c r="N69" s="21"/>
      <c r="O69" s="21"/>
      <c r="P69" s="21"/>
    </row>
    <row r="70" spans="2:16" x14ac:dyDescent="0.25">
      <c r="B70" s="200"/>
      <c r="C70" s="200"/>
      <c r="D70" s="164"/>
      <c r="E70" s="49"/>
      <c r="F70" s="49"/>
      <c r="G70" s="49"/>
      <c r="H70" s="158">
        <v>3</v>
      </c>
      <c r="I70" s="48"/>
      <c r="J70" s="21"/>
      <c r="K70" s="48"/>
      <c r="L70" s="21"/>
      <c r="M70" s="21"/>
      <c r="N70" s="21"/>
      <c r="O70" s="21"/>
      <c r="P70" s="21"/>
    </row>
    <row r="71" spans="2:16" x14ac:dyDescent="0.25">
      <c r="B71" s="199"/>
      <c r="C71" s="199" t="str">
        <f>IF(B71="","",VLOOKUP(B71,'picklist-hide'!$M$23:$N$41,2,FALSE))</f>
        <v/>
      </c>
      <c r="D71" s="164"/>
      <c r="E71" s="49"/>
      <c r="F71" s="49"/>
      <c r="G71" s="49"/>
      <c r="H71" s="158">
        <v>1</v>
      </c>
      <c r="I71" s="48"/>
      <c r="J71" s="21"/>
      <c r="K71" s="48"/>
      <c r="L71" s="21"/>
      <c r="M71" s="21"/>
      <c r="N71" s="21"/>
      <c r="O71" s="21"/>
      <c r="P71" s="21"/>
    </row>
    <row r="72" spans="2:16" x14ac:dyDescent="0.25">
      <c r="B72" s="200"/>
      <c r="C72" s="200"/>
      <c r="D72" s="164"/>
      <c r="E72" s="49"/>
      <c r="F72" s="49"/>
      <c r="G72" s="49"/>
      <c r="H72" s="158">
        <v>2</v>
      </c>
      <c r="I72" s="48"/>
      <c r="J72" s="21"/>
      <c r="K72" s="48"/>
      <c r="L72" s="21"/>
      <c r="M72" s="21"/>
      <c r="N72" s="21"/>
      <c r="O72" s="21"/>
      <c r="P72" s="21"/>
    </row>
    <row r="73" spans="2:16" x14ac:dyDescent="0.25">
      <c r="B73" s="200"/>
      <c r="C73" s="200"/>
      <c r="D73" s="164"/>
      <c r="E73" s="49"/>
      <c r="F73" s="49"/>
      <c r="G73" s="49"/>
      <c r="H73" s="158">
        <v>3</v>
      </c>
      <c r="I73" s="48"/>
      <c r="J73" s="21"/>
      <c r="K73" s="48"/>
      <c r="L73" s="21"/>
      <c r="M73" s="21"/>
      <c r="N73" s="21"/>
      <c r="O73" s="21"/>
      <c r="P73" s="21"/>
    </row>
    <row r="74" spans="2:16" x14ac:dyDescent="0.25">
      <c r="B74" s="199"/>
      <c r="C74" s="199" t="str">
        <f>IF(B74="","",VLOOKUP(B74,'picklist-hide'!$M$23:$N$41,2,FALSE))</f>
        <v/>
      </c>
      <c r="D74" s="164"/>
      <c r="E74" s="49"/>
      <c r="F74" s="49"/>
      <c r="G74" s="49"/>
      <c r="H74" s="158">
        <v>1</v>
      </c>
      <c r="I74" s="48"/>
      <c r="J74" s="21"/>
      <c r="K74" s="48"/>
      <c r="L74" s="21"/>
      <c r="M74" s="21"/>
      <c r="N74" s="21"/>
      <c r="O74" s="21"/>
      <c r="P74" s="21"/>
    </row>
    <row r="75" spans="2:16" x14ac:dyDescent="0.25">
      <c r="B75" s="200"/>
      <c r="C75" s="200"/>
      <c r="D75" s="164"/>
      <c r="E75" s="49"/>
      <c r="F75" s="49"/>
      <c r="G75" s="49"/>
      <c r="H75" s="158">
        <v>2</v>
      </c>
      <c r="I75" s="48"/>
      <c r="J75" s="21"/>
      <c r="K75" s="48"/>
      <c r="L75" s="21"/>
      <c r="M75" s="21"/>
      <c r="N75" s="21"/>
      <c r="O75" s="21"/>
      <c r="P75" s="21"/>
    </row>
    <row r="76" spans="2:16" x14ac:dyDescent="0.25">
      <c r="B76" s="200"/>
      <c r="C76" s="200"/>
      <c r="D76" s="164"/>
      <c r="E76" s="49"/>
      <c r="F76" s="49"/>
      <c r="G76" s="49"/>
      <c r="H76" s="158">
        <v>3</v>
      </c>
      <c r="I76" s="48"/>
      <c r="J76" s="21"/>
      <c r="K76" s="48"/>
      <c r="L76" s="21"/>
      <c r="M76" s="21"/>
      <c r="N76" s="21"/>
      <c r="O76" s="21"/>
      <c r="P76" s="21"/>
    </row>
    <row r="77" spans="2:16" x14ac:dyDescent="0.25">
      <c r="B77" s="199"/>
      <c r="C77" s="199" t="str">
        <f>IF(B77="","",VLOOKUP(B77,'picklist-hide'!$M$23:$N$41,2,FALSE))</f>
        <v/>
      </c>
      <c r="D77" s="164"/>
      <c r="E77" s="49"/>
      <c r="F77" s="49"/>
      <c r="G77" s="49"/>
      <c r="H77" s="158">
        <v>1</v>
      </c>
      <c r="I77" s="48"/>
      <c r="J77" s="21"/>
      <c r="K77" s="48"/>
      <c r="L77" s="21"/>
      <c r="M77" s="21"/>
      <c r="N77" s="21"/>
      <c r="O77" s="21"/>
      <c r="P77" s="21"/>
    </row>
    <row r="78" spans="2:16" x14ac:dyDescent="0.25">
      <c r="B78" s="200"/>
      <c r="C78" s="200"/>
      <c r="D78" s="164"/>
      <c r="E78" s="49"/>
      <c r="F78" s="49"/>
      <c r="G78" s="49"/>
      <c r="H78" s="158">
        <v>2</v>
      </c>
      <c r="I78" s="48"/>
      <c r="J78" s="21"/>
      <c r="K78" s="48"/>
      <c r="L78" s="21"/>
      <c r="M78" s="21"/>
      <c r="N78" s="21"/>
      <c r="O78" s="21"/>
      <c r="P78" s="21"/>
    </row>
    <row r="79" spans="2:16" x14ac:dyDescent="0.25">
      <c r="B79" s="200"/>
      <c r="C79" s="200"/>
      <c r="D79" s="164"/>
      <c r="E79" s="49"/>
      <c r="F79" s="49"/>
      <c r="G79" s="49"/>
      <c r="H79" s="158">
        <v>3</v>
      </c>
      <c r="I79" s="48"/>
      <c r="J79" s="21"/>
      <c r="K79" s="48"/>
      <c r="L79" s="21"/>
      <c r="M79" s="21"/>
      <c r="N79" s="21"/>
      <c r="O79" s="21"/>
      <c r="P79" s="21"/>
    </row>
    <row r="80" spans="2:16" x14ac:dyDescent="0.25">
      <c r="B80" s="199"/>
      <c r="C80" s="199" t="str">
        <f>IF(B80="","",VLOOKUP(B80,'picklist-hide'!$M$23:$N$41,2,FALSE))</f>
        <v/>
      </c>
      <c r="D80" s="164"/>
      <c r="E80" s="49"/>
      <c r="F80" s="49"/>
      <c r="G80" s="49"/>
      <c r="H80" s="158">
        <v>1</v>
      </c>
      <c r="I80" s="48"/>
      <c r="J80" s="21"/>
      <c r="K80" s="48"/>
      <c r="L80" s="21"/>
      <c r="M80" s="21"/>
      <c r="N80" s="21"/>
      <c r="O80" s="21"/>
      <c r="P80" s="21"/>
    </row>
    <row r="81" spans="2:16" x14ac:dyDescent="0.25">
      <c r="B81" s="200"/>
      <c r="C81" s="200"/>
      <c r="D81" s="164"/>
      <c r="E81" s="49"/>
      <c r="F81" s="49"/>
      <c r="G81" s="49"/>
      <c r="H81" s="158">
        <v>2</v>
      </c>
      <c r="I81" s="48"/>
      <c r="J81" s="21"/>
      <c r="K81" s="48"/>
      <c r="L81" s="21"/>
      <c r="M81" s="21"/>
      <c r="N81" s="21"/>
      <c r="O81" s="21"/>
      <c r="P81" s="21"/>
    </row>
    <row r="82" spans="2:16" x14ac:dyDescent="0.25">
      <c r="B82" s="200"/>
      <c r="C82" s="200"/>
      <c r="D82" s="164"/>
      <c r="E82" s="49"/>
      <c r="F82" s="49"/>
      <c r="G82" s="49"/>
      <c r="H82" s="158">
        <v>3</v>
      </c>
      <c r="I82" s="48"/>
      <c r="J82" s="21"/>
      <c r="K82" s="48"/>
      <c r="L82" s="21"/>
      <c r="M82" s="21"/>
      <c r="N82" s="21"/>
      <c r="O82" s="21"/>
      <c r="P82" s="21"/>
    </row>
    <row r="83" spans="2:16" x14ac:dyDescent="0.25">
      <c r="B83" s="199"/>
      <c r="C83" s="199" t="str">
        <f>IF(B83="","",VLOOKUP(B83,'picklist-hide'!$M$23:$N$41,2,FALSE))</f>
        <v/>
      </c>
      <c r="D83" s="164"/>
      <c r="E83" s="49"/>
      <c r="F83" s="49"/>
      <c r="G83" s="49"/>
      <c r="H83" s="158">
        <v>1</v>
      </c>
      <c r="I83" s="48"/>
      <c r="J83" s="21"/>
      <c r="K83" s="48"/>
      <c r="L83" s="21"/>
      <c r="M83" s="21"/>
      <c r="N83" s="21"/>
      <c r="O83" s="21"/>
      <c r="P83" s="21"/>
    </row>
    <row r="84" spans="2:16" x14ac:dyDescent="0.25">
      <c r="B84" s="200"/>
      <c r="C84" s="200"/>
      <c r="D84" s="164"/>
      <c r="E84" s="49"/>
      <c r="F84" s="49"/>
      <c r="G84" s="49"/>
      <c r="H84" s="158">
        <v>2</v>
      </c>
      <c r="I84" s="48"/>
      <c r="J84" s="21"/>
      <c r="K84" s="48"/>
      <c r="L84" s="21"/>
      <c r="M84" s="21"/>
      <c r="N84" s="21"/>
      <c r="O84" s="21"/>
      <c r="P84" s="21"/>
    </row>
    <row r="85" spans="2:16" x14ac:dyDescent="0.25">
      <c r="B85" s="200"/>
      <c r="C85" s="200"/>
      <c r="D85" s="164"/>
      <c r="E85" s="49"/>
      <c r="F85" s="49"/>
      <c r="G85" s="49"/>
      <c r="H85" s="158">
        <v>3</v>
      </c>
      <c r="I85" s="48"/>
      <c r="J85" s="21"/>
      <c r="K85" s="48"/>
      <c r="L85" s="21"/>
      <c r="M85" s="21"/>
      <c r="N85" s="21"/>
      <c r="O85" s="21"/>
      <c r="P85" s="21"/>
    </row>
    <row r="86" spans="2:16" x14ac:dyDescent="0.25">
      <c r="B86" s="199"/>
      <c r="C86" s="199" t="str">
        <f>IF(B86="","",VLOOKUP(B86,'picklist-hide'!$M$23:$N$41,2,FALSE))</f>
        <v/>
      </c>
      <c r="D86" s="164"/>
      <c r="E86" s="49"/>
      <c r="F86" s="49"/>
      <c r="G86" s="49"/>
      <c r="H86" s="158">
        <v>1</v>
      </c>
      <c r="I86" s="48"/>
      <c r="J86" s="21"/>
      <c r="K86" s="48"/>
      <c r="L86" s="21"/>
      <c r="M86" s="21"/>
      <c r="N86" s="21"/>
      <c r="O86" s="21"/>
      <c r="P86" s="21"/>
    </row>
    <row r="87" spans="2:16" x14ac:dyDescent="0.25">
      <c r="B87" s="200"/>
      <c r="C87" s="200"/>
      <c r="D87" s="164"/>
      <c r="E87" s="49"/>
      <c r="F87" s="49"/>
      <c r="G87" s="49"/>
      <c r="H87" s="158">
        <v>2</v>
      </c>
      <c r="I87" s="48"/>
      <c r="J87" s="21"/>
      <c r="K87" s="48"/>
      <c r="L87" s="21"/>
      <c r="M87" s="21"/>
      <c r="N87" s="21"/>
      <c r="O87" s="21"/>
      <c r="P87" s="21"/>
    </row>
    <row r="88" spans="2:16" x14ac:dyDescent="0.25">
      <c r="B88" s="200"/>
      <c r="C88" s="200"/>
      <c r="D88" s="164"/>
      <c r="E88" s="49"/>
      <c r="F88" s="49"/>
      <c r="G88" s="49"/>
      <c r="H88" s="158">
        <v>3</v>
      </c>
      <c r="I88" s="48"/>
      <c r="J88" s="21"/>
      <c r="K88" s="48"/>
      <c r="L88" s="21"/>
      <c r="M88" s="21"/>
      <c r="N88" s="21"/>
      <c r="O88" s="21"/>
      <c r="P88" s="21"/>
    </row>
    <row r="89" spans="2:16" x14ac:dyDescent="0.25">
      <c r="B89" s="199"/>
      <c r="C89" s="199" t="str">
        <f>IF(B89="","",VLOOKUP(B89,'picklist-hide'!$M$23:$N$41,2,FALSE))</f>
        <v/>
      </c>
      <c r="D89" s="164"/>
      <c r="E89" s="49"/>
      <c r="F89" s="49"/>
      <c r="G89" s="49"/>
      <c r="H89" s="158">
        <v>1</v>
      </c>
      <c r="I89" s="48"/>
      <c r="J89" s="21"/>
      <c r="K89" s="48"/>
      <c r="L89" s="21"/>
      <c r="M89" s="21"/>
      <c r="N89" s="21"/>
      <c r="O89" s="21"/>
      <c r="P89" s="21"/>
    </row>
    <row r="90" spans="2:16" x14ac:dyDescent="0.25">
      <c r="B90" s="200"/>
      <c r="C90" s="200"/>
      <c r="D90" s="164"/>
      <c r="E90" s="49"/>
      <c r="F90" s="49"/>
      <c r="G90" s="49"/>
      <c r="H90" s="158">
        <v>2</v>
      </c>
      <c r="I90" s="48"/>
      <c r="J90" s="21"/>
      <c r="K90" s="48"/>
      <c r="L90" s="21"/>
      <c r="M90" s="21"/>
      <c r="N90" s="21"/>
      <c r="O90" s="21"/>
      <c r="P90" s="21"/>
    </row>
    <row r="91" spans="2:16" x14ac:dyDescent="0.25">
      <c r="B91" s="200"/>
      <c r="C91" s="200"/>
      <c r="D91" s="164"/>
      <c r="E91" s="49"/>
      <c r="F91" s="49"/>
      <c r="G91" s="49"/>
      <c r="H91" s="158">
        <v>3</v>
      </c>
      <c r="I91" s="48"/>
      <c r="J91" s="21"/>
      <c r="K91" s="48"/>
      <c r="L91" s="21"/>
      <c r="M91" s="21"/>
      <c r="N91" s="21"/>
      <c r="O91" s="21"/>
      <c r="P91" s="21"/>
    </row>
    <row r="92" spans="2:16" x14ac:dyDescent="0.25">
      <c r="B92" s="199"/>
      <c r="C92" s="199" t="str">
        <f>IF(B92="","",VLOOKUP(B92,'picklist-hide'!$M$23:$N$41,2,FALSE))</f>
        <v/>
      </c>
      <c r="D92" s="164"/>
      <c r="E92" s="49"/>
      <c r="F92" s="49"/>
      <c r="G92" s="49"/>
      <c r="H92" s="158">
        <v>1</v>
      </c>
      <c r="I92" s="48"/>
      <c r="J92" s="21"/>
      <c r="K92" s="48"/>
      <c r="L92" s="21"/>
      <c r="M92" s="21"/>
      <c r="N92" s="21"/>
      <c r="O92" s="21"/>
      <c r="P92" s="21"/>
    </row>
    <row r="93" spans="2:16" x14ac:dyDescent="0.25">
      <c r="B93" s="200"/>
      <c r="C93" s="200"/>
      <c r="D93" s="164"/>
      <c r="E93" s="49"/>
      <c r="F93" s="49"/>
      <c r="G93" s="49"/>
      <c r="H93" s="158">
        <v>2</v>
      </c>
      <c r="I93" s="48"/>
      <c r="J93" s="21"/>
      <c r="K93" s="48"/>
      <c r="L93" s="21"/>
      <c r="M93" s="21"/>
      <c r="N93" s="21"/>
      <c r="O93" s="21"/>
      <c r="P93" s="21"/>
    </row>
    <row r="94" spans="2:16" x14ac:dyDescent="0.25">
      <c r="B94" s="200"/>
      <c r="C94" s="200"/>
      <c r="D94" s="164"/>
      <c r="E94" s="49"/>
      <c r="F94" s="49"/>
      <c r="G94" s="49"/>
      <c r="H94" s="158">
        <v>3</v>
      </c>
      <c r="I94" s="48"/>
      <c r="J94" s="21"/>
      <c r="K94" s="48"/>
      <c r="L94" s="21"/>
      <c r="M94" s="21"/>
      <c r="N94" s="21"/>
      <c r="O94" s="21"/>
      <c r="P94" s="21"/>
    </row>
    <row r="95" spans="2:16" x14ac:dyDescent="0.25">
      <c r="B95" s="199"/>
      <c r="C95" s="199" t="str">
        <f>IF(B95="","",VLOOKUP(B95,'picklist-hide'!$M$23:$N$41,2,FALSE))</f>
        <v/>
      </c>
      <c r="D95" s="164"/>
      <c r="E95" s="49"/>
      <c r="F95" s="49"/>
      <c r="G95" s="49"/>
      <c r="H95" s="158">
        <v>1</v>
      </c>
      <c r="I95" s="48"/>
      <c r="J95" s="21"/>
      <c r="K95" s="48"/>
      <c r="L95" s="21"/>
      <c r="M95" s="21"/>
      <c r="N95" s="21"/>
      <c r="O95" s="21"/>
      <c r="P95" s="21"/>
    </row>
    <row r="96" spans="2:16" x14ac:dyDescent="0.25">
      <c r="B96" s="200"/>
      <c r="C96" s="200"/>
      <c r="D96" s="164"/>
      <c r="E96" s="49"/>
      <c r="F96" s="49"/>
      <c r="G96" s="49"/>
      <c r="H96" s="158">
        <v>2</v>
      </c>
      <c r="I96" s="48"/>
      <c r="J96" s="21"/>
      <c r="K96" s="48"/>
      <c r="L96" s="21"/>
      <c r="M96" s="21"/>
      <c r="N96" s="21"/>
      <c r="O96" s="21"/>
      <c r="P96" s="21"/>
    </row>
    <row r="97" spans="2:16" x14ac:dyDescent="0.25">
      <c r="B97" s="200"/>
      <c r="C97" s="200"/>
      <c r="D97" s="164"/>
      <c r="E97" s="49"/>
      <c r="F97" s="49"/>
      <c r="G97" s="49"/>
      <c r="H97" s="158">
        <v>3</v>
      </c>
      <c r="I97" s="48"/>
      <c r="J97" s="21"/>
      <c r="K97" s="48"/>
      <c r="L97" s="21"/>
      <c r="M97" s="21"/>
      <c r="N97" s="21"/>
      <c r="O97" s="21"/>
      <c r="P97" s="21"/>
    </row>
    <row r="98" spans="2:16" x14ac:dyDescent="0.25">
      <c r="B98" s="199"/>
      <c r="C98" s="199" t="str">
        <f>IF(B98="","",VLOOKUP(B98,'picklist-hide'!$M$23:$N$41,2,FALSE))</f>
        <v/>
      </c>
      <c r="D98" s="164"/>
      <c r="E98" s="49"/>
      <c r="F98" s="49"/>
      <c r="G98" s="49"/>
      <c r="H98" s="158">
        <v>1</v>
      </c>
      <c r="I98" s="48"/>
      <c r="J98" s="21"/>
      <c r="K98" s="48"/>
      <c r="L98" s="21"/>
      <c r="M98" s="21"/>
      <c r="N98" s="21"/>
      <c r="O98" s="21"/>
      <c r="P98" s="21"/>
    </row>
    <row r="99" spans="2:16" x14ac:dyDescent="0.25">
      <c r="B99" s="200"/>
      <c r="C99" s="200"/>
      <c r="D99" s="164"/>
      <c r="E99" s="49"/>
      <c r="F99" s="49"/>
      <c r="G99" s="49"/>
      <c r="H99" s="158">
        <v>2</v>
      </c>
      <c r="I99" s="48"/>
      <c r="J99" s="21"/>
      <c r="K99" s="48"/>
      <c r="L99" s="21"/>
      <c r="M99" s="21"/>
      <c r="N99" s="21"/>
      <c r="O99" s="21"/>
      <c r="P99" s="21"/>
    </row>
    <row r="100" spans="2:16" x14ac:dyDescent="0.25">
      <c r="B100" s="200"/>
      <c r="C100" s="200"/>
      <c r="D100" s="164"/>
      <c r="E100" s="49"/>
      <c r="F100" s="49"/>
      <c r="G100" s="49"/>
      <c r="H100" s="158">
        <v>3</v>
      </c>
      <c r="I100" s="48"/>
      <c r="J100" s="21"/>
      <c r="K100" s="48"/>
      <c r="L100" s="21"/>
      <c r="M100" s="21"/>
      <c r="N100" s="21"/>
      <c r="O100" s="21"/>
      <c r="P100" s="21"/>
    </row>
    <row r="101" spans="2:16" x14ac:dyDescent="0.25">
      <c r="B101" s="199"/>
      <c r="C101" s="199" t="str">
        <f>IF(B101="","",VLOOKUP(B101,'picklist-hide'!$M$23:$N$41,2,FALSE))</f>
        <v/>
      </c>
      <c r="D101" s="164"/>
      <c r="E101" s="49"/>
      <c r="F101" s="49"/>
      <c r="G101" s="49"/>
      <c r="H101" s="158">
        <v>1</v>
      </c>
      <c r="I101" s="48"/>
      <c r="J101" s="21"/>
      <c r="K101" s="48"/>
      <c r="L101" s="21"/>
      <c r="M101" s="21"/>
      <c r="N101" s="21"/>
      <c r="O101" s="21"/>
      <c r="P101" s="21"/>
    </row>
    <row r="102" spans="2:16" x14ac:dyDescent="0.25">
      <c r="B102" s="200"/>
      <c r="C102" s="200"/>
      <c r="D102" s="164"/>
      <c r="E102" s="49"/>
      <c r="F102" s="49"/>
      <c r="G102" s="49"/>
      <c r="H102" s="158">
        <v>2</v>
      </c>
      <c r="I102" s="48"/>
      <c r="J102" s="21"/>
      <c r="K102" s="48"/>
      <c r="L102" s="21"/>
      <c r="M102" s="21"/>
      <c r="N102" s="21"/>
      <c r="O102" s="21"/>
      <c r="P102" s="21"/>
    </row>
    <row r="103" spans="2:16" x14ac:dyDescent="0.25">
      <c r="B103" s="200"/>
      <c r="C103" s="200"/>
      <c r="D103" s="164"/>
      <c r="E103" s="49"/>
      <c r="F103" s="49"/>
      <c r="G103" s="49"/>
      <c r="H103" s="158">
        <v>3</v>
      </c>
      <c r="I103" s="48"/>
      <c r="J103" s="21"/>
      <c r="K103" s="48"/>
      <c r="L103" s="21"/>
      <c r="M103" s="21"/>
      <c r="N103" s="21"/>
      <c r="O103" s="21"/>
      <c r="P103" s="21"/>
    </row>
    <row r="104" spans="2:16" x14ac:dyDescent="0.25">
      <c r="B104" s="199"/>
      <c r="C104" s="199" t="str">
        <f>IF(B104="","",VLOOKUP(B104,'picklist-hide'!$M$23:$N$41,2,FALSE))</f>
        <v/>
      </c>
      <c r="D104" s="164"/>
      <c r="E104" s="49"/>
      <c r="F104" s="49"/>
      <c r="G104" s="49"/>
      <c r="H104" s="158">
        <v>1</v>
      </c>
      <c r="I104" s="48"/>
      <c r="J104" s="21"/>
      <c r="K104" s="48"/>
      <c r="L104" s="21"/>
      <c r="M104" s="21"/>
      <c r="N104" s="21"/>
      <c r="O104" s="21"/>
      <c r="P104" s="21"/>
    </row>
    <row r="105" spans="2:16" x14ac:dyDescent="0.25">
      <c r="B105" s="200"/>
      <c r="C105" s="200"/>
      <c r="D105" s="164"/>
      <c r="E105" s="49"/>
      <c r="F105" s="49"/>
      <c r="G105" s="49"/>
      <c r="H105" s="158">
        <v>2</v>
      </c>
      <c r="I105" s="48"/>
      <c r="J105" s="21"/>
      <c r="K105" s="48"/>
      <c r="L105" s="21"/>
      <c r="M105" s="21"/>
      <c r="N105" s="21"/>
      <c r="O105" s="21"/>
      <c r="P105" s="21"/>
    </row>
    <row r="106" spans="2:16" x14ac:dyDescent="0.25">
      <c r="B106" s="200"/>
      <c r="C106" s="200"/>
      <c r="D106" s="164"/>
      <c r="E106" s="49"/>
      <c r="F106" s="49"/>
      <c r="G106" s="49"/>
      <c r="H106" s="158">
        <v>3</v>
      </c>
      <c r="I106" s="48"/>
      <c r="J106" s="21"/>
      <c r="K106" s="48"/>
      <c r="L106" s="21"/>
      <c r="M106" s="21"/>
      <c r="N106" s="21"/>
      <c r="O106" s="21"/>
      <c r="P106" s="21"/>
    </row>
    <row r="107" spans="2:16" x14ac:dyDescent="0.25">
      <c r="B107" s="199"/>
      <c r="C107" s="199" t="str">
        <f>IF(B107="","",VLOOKUP(B107,'picklist-hide'!$M$23:$N$41,2,FALSE))</f>
        <v/>
      </c>
      <c r="D107" s="164"/>
      <c r="E107" s="49"/>
      <c r="F107" s="49"/>
      <c r="G107" s="49"/>
      <c r="H107" s="158">
        <v>1</v>
      </c>
      <c r="I107" s="48"/>
      <c r="J107" s="21"/>
      <c r="K107" s="48"/>
      <c r="L107" s="21"/>
      <c r="M107" s="21"/>
      <c r="N107" s="21"/>
      <c r="O107" s="21"/>
      <c r="P107" s="21"/>
    </row>
    <row r="108" spans="2:16" x14ac:dyDescent="0.25">
      <c r="B108" s="200"/>
      <c r="C108" s="200"/>
      <c r="D108" s="164"/>
      <c r="E108" s="49"/>
      <c r="F108" s="49"/>
      <c r="G108" s="49"/>
      <c r="H108" s="158">
        <v>2</v>
      </c>
      <c r="I108" s="48"/>
      <c r="J108" s="21"/>
      <c r="K108" s="48"/>
      <c r="L108" s="21"/>
      <c r="M108" s="21"/>
      <c r="N108" s="21"/>
      <c r="O108" s="21"/>
      <c r="P108" s="21"/>
    </row>
    <row r="109" spans="2:16" x14ac:dyDescent="0.25">
      <c r="B109" s="200"/>
      <c r="C109" s="200"/>
      <c r="D109" s="164"/>
      <c r="E109" s="49"/>
      <c r="F109" s="49"/>
      <c r="G109" s="49"/>
      <c r="H109" s="158">
        <v>3</v>
      </c>
      <c r="I109" s="48"/>
      <c r="J109" s="21"/>
      <c r="K109" s="48"/>
      <c r="L109" s="21"/>
      <c r="M109" s="21"/>
      <c r="N109" s="21"/>
      <c r="O109" s="21"/>
      <c r="P109" s="21"/>
    </row>
    <row r="110" spans="2:16" x14ac:dyDescent="0.25">
      <c r="B110" s="199"/>
      <c r="C110" s="199" t="str">
        <f>IF(B110="","",VLOOKUP(B110,'picklist-hide'!$M$23:$N$41,2,FALSE))</f>
        <v/>
      </c>
      <c r="D110" s="164"/>
      <c r="E110" s="49"/>
      <c r="F110" s="49"/>
      <c r="G110" s="49"/>
      <c r="H110" s="158">
        <v>1</v>
      </c>
      <c r="I110" s="48"/>
      <c r="J110" s="21"/>
      <c r="K110" s="48"/>
      <c r="L110" s="21"/>
      <c r="M110" s="21"/>
      <c r="N110" s="21"/>
      <c r="O110" s="21"/>
      <c r="P110" s="21"/>
    </row>
    <row r="111" spans="2:16" x14ac:dyDescent="0.25">
      <c r="B111" s="200"/>
      <c r="C111" s="200"/>
      <c r="D111" s="164"/>
      <c r="E111" s="49"/>
      <c r="F111" s="49"/>
      <c r="G111" s="49"/>
      <c r="H111" s="158">
        <v>2</v>
      </c>
      <c r="I111" s="48"/>
      <c r="J111" s="21"/>
      <c r="K111" s="48"/>
      <c r="L111" s="21"/>
      <c r="M111" s="21"/>
      <c r="N111" s="21"/>
      <c r="O111" s="21"/>
      <c r="P111" s="21"/>
    </row>
    <row r="112" spans="2:16" x14ac:dyDescent="0.25">
      <c r="B112" s="200"/>
      <c r="C112" s="200"/>
      <c r="D112" s="164"/>
      <c r="E112" s="49"/>
      <c r="F112" s="49"/>
      <c r="G112" s="49"/>
      <c r="H112" s="158">
        <v>3</v>
      </c>
      <c r="I112" s="48"/>
      <c r="J112" s="21"/>
      <c r="K112" s="48"/>
      <c r="L112" s="21"/>
      <c r="M112" s="21"/>
      <c r="N112" s="21"/>
      <c r="O112" s="21"/>
      <c r="P112" s="21"/>
    </row>
    <row r="113" spans="2:16" x14ac:dyDescent="0.25">
      <c r="B113" s="199"/>
      <c r="C113" s="199" t="str">
        <f>IF(B113="","",VLOOKUP(B113,'picklist-hide'!$M$23:$N$41,2,FALSE))</f>
        <v/>
      </c>
      <c r="D113" s="164"/>
      <c r="E113" s="49"/>
      <c r="F113" s="49"/>
      <c r="G113" s="49"/>
      <c r="H113" s="158">
        <v>1</v>
      </c>
      <c r="I113" s="48"/>
      <c r="J113" s="21"/>
      <c r="K113" s="48"/>
      <c r="L113" s="21"/>
      <c r="M113" s="21"/>
      <c r="N113" s="21"/>
      <c r="O113" s="21"/>
      <c r="P113" s="21"/>
    </row>
    <row r="114" spans="2:16" x14ac:dyDescent="0.25">
      <c r="B114" s="200"/>
      <c r="C114" s="200"/>
      <c r="D114" s="164"/>
      <c r="E114" s="49"/>
      <c r="F114" s="49"/>
      <c r="G114" s="49"/>
      <c r="H114" s="158">
        <v>2</v>
      </c>
      <c r="I114" s="48"/>
      <c r="J114" s="21"/>
      <c r="K114" s="48"/>
      <c r="L114" s="21"/>
      <c r="M114" s="21"/>
      <c r="N114" s="21"/>
      <c r="O114" s="21"/>
      <c r="P114" s="21"/>
    </row>
    <row r="115" spans="2:16" x14ac:dyDescent="0.25">
      <c r="B115" s="200"/>
      <c r="C115" s="200"/>
      <c r="D115" s="164"/>
      <c r="E115" s="49"/>
      <c r="F115" s="49"/>
      <c r="G115" s="49"/>
      <c r="H115" s="158">
        <v>3</v>
      </c>
      <c r="I115" s="48"/>
      <c r="J115" s="21"/>
      <c r="K115" s="48"/>
      <c r="L115" s="21"/>
      <c r="M115" s="21"/>
      <c r="N115" s="21"/>
      <c r="O115" s="21"/>
      <c r="P115" s="21"/>
    </row>
    <row r="116" spans="2:16" x14ac:dyDescent="0.25">
      <c r="B116" s="199"/>
      <c r="C116" s="199" t="str">
        <f>IF(B116="","",VLOOKUP(B116,'picklist-hide'!$M$23:$N$41,2,FALSE))</f>
        <v/>
      </c>
      <c r="D116" s="164"/>
      <c r="E116" s="49"/>
      <c r="F116" s="49"/>
      <c r="G116" s="49"/>
      <c r="H116" s="158">
        <v>1</v>
      </c>
      <c r="I116" s="48"/>
      <c r="J116" s="21"/>
      <c r="K116" s="48"/>
      <c r="L116" s="21"/>
      <c r="M116" s="21"/>
      <c r="N116" s="21"/>
      <c r="O116" s="21"/>
      <c r="P116" s="21"/>
    </row>
    <row r="117" spans="2:16" x14ac:dyDescent="0.25">
      <c r="B117" s="200"/>
      <c r="C117" s="200"/>
      <c r="D117" s="164"/>
      <c r="E117" s="49"/>
      <c r="F117" s="49"/>
      <c r="G117" s="49"/>
      <c r="H117" s="158">
        <v>2</v>
      </c>
      <c r="I117" s="48"/>
      <c r="J117" s="21"/>
      <c r="K117" s="48"/>
      <c r="L117" s="21"/>
      <c r="M117" s="21"/>
      <c r="N117" s="21"/>
      <c r="O117" s="21"/>
      <c r="P117" s="21"/>
    </row>
    <row r="118" spans="2:16" x14ac:dyDescent="0.25">
      <c r="B118" s="200"/>
      <c r="C118" s="200"/>
      <c r="D118" s="164"/>
      <c r="E118" s="49"/>
      <c r="F118" s="49"/>
      <c r="G118" s="49"/>
      <c r="H118" s="158">
        <v>3</v>
      </c>
      <c r="I118" s="48"/>
      <c r="J118" s="21"/>
      <c r="K118" s="48"/>
      <c r="L118" s="21"/>
      <c r="M118" s="21"/>
      <c r="N118" s="21"/>
      <c r="O118" s="21"/>
      <c r="P118" s="21"/>
    </row>
    <row r="119" spans="2:16" x14ac:dyDescent="0.25">
      <c r="B119" s="199"/>
      <c r="C119" s="199" t="str">
        <f>IF(B119="","",VLOOKUP(B119,'picklist-hide'!$M$23:$N$41,2,FALSE))</f>
        <v/>
      </c>
      <c r="D119" s="164"/>
      <c r="E119" s="49"/>
      <c r="F119" s="49"/>
      <c r="G119" s="49"/>
      <c r="H119" s="158">
        <v>1</v>
      </c>
      <c r="I119" s="48"/>
      <c r="J119" s="21"/>
      <c r="K119" s="48"/>
      <c r="L119" s="21"/>
      <c r="M119" s="21"/>
      <c r="N119" s="21"/>
      <c r="O119" s="21"/>
      <c r="P119" s="21"/>
    </row>
    <row r="120" spans="2:16" x14ac:dyDescent="0.25">
      <c r="B120" s="200"/>
      <c r="C120" s="200"/>
      <c r="D120" s="164"/>
      <c r="E120" s="49"/>
      <c r="F120" s="49"/>
      <c r="G120" s="49"/>
      <c r="H120" s="158">
        <v>2</v>
      </c>
      <c r="I120" s="48"/>
      <c r="J120" s="21"/>
      <c r="K120" s="48"/>
      <c r="L120" s="21"/>
      <c r="M120" s="21"/>
      <c r="N120" s="21"/>
      <c r="O120" s="21"/>
      <c r="P120" s="21"/>
    </row>
    <row r="121" spans="2:16" x14ac:dyDescent="0.25">
      <c r="B121" s="200"/>
      <c r="C121" s="200"/>
      <c r="D121" s="164"/>
      <c r="E121" s="49"/>
      <c r="F121" s="49"/>
      <c r="G121" s="49"/>
      <c r="H121" s="158">
        <v>3</v>
      </c>
      <c r="I121" s="48"/>
      <c r="J121" s="21"/>
      <c r="K121" s="48"/>
      <c r="L121" s="21"/>
      <c r="M121" s="21"/>
      <c r="N121" s="21"/>
      <c r="O121" s="21"/>
      <c r="P121" s="21"/>
    </row>
    <row r="122" spans="2:16" x14ac:dyDescent="0.25">
      <c r="B122" s="199"/>
      <c r="C122" s="199" t="str">
        <f>IF(B122="","",VLOOKUP(B122,'picklist-hide'!$M$23:$N$41,2,FALSE))</f>
        <v/>
      </c>
      <c r="D122" s="164"/>
      <c r="E122" s="49"/>
      <c r="F122" s="49"/>
      <c r="G122" s="49"/>
      <c r="H122" s="158">
        <v>1</v>
      </c>
      <c r="I122" s="48"/>
      <c r="J122" s="21"/>
      <c r="K122" s="48"/>
      <c r="L122" s="21"/>
      <c r="M122" s="21"/>
      <c r="N122" s="21"/>
      <c r="O122" s="21"/>
      <c r="P122" s="21"/>
    </row>
    <row r="123" spans="2:16" x14ac:dyDescent="0.25">
      <c r="B123" s="200"/>
      <c r="C123" s="200"/>
      <c r="D123" s="164"/>
      <c r="E123" s="49"/>
      <c r="F123" s="49"/>
      <c r="G123" s="49"/>
      <c r="H123" s="158">
        <v>2</v>
      </c>
      <c r="I123" s="48"/>
      <c r="J123" s="21"/>
      <c r="K123" s="48"/>
      <c r="L123" s="21"/>
      <c r="M123" s="21"/>
      <c r="N123" s="21"/>
      <c r="O123" s="21"/>
      <c r="P123" s="21"/>
    </row>
    <row r="124" spans="2:16" x14ac:dyDescent="0.25">
      <c r="B124" s="200"/>
      <c r="C124" s="200"/>
      <c r="D124" s="164"/>
      <c r="E124" s="49"/>
      <c r="F124" s="49"/>
      <c r="G124" s="49"/>
      <c r="H124" s="158">
        <v>3</v>
      </c>
      <c r="I124" s="48"/>
      <c r="J124" s="21"/>
      <c r="K124" s="48"/>
      <c r="L124" s="21"/>
      <c r="M124" s="21"/>
      <c r="N124" s="21"/>
      <c r="O124" s="21"/>
      <c r="P124" s="21"/>
    </row>
    <row r="125" spans="2:16" x14ac:dyDescent="0.25">
      <c r="B125" s="199"/>
      <c r="C125" s="199" t="str">
        <f>IF(B125="","",VLOOKUP(B125,'picklist-hide'!$M$23:$N$41,2,FALSE))</f>
        <v/>
      </c>
      <c r="D125" s="164"/>
      <c r="E125" s="49"/>
      <c r="F125" s="49"/>
      <c r="G125" s="49"/>
      <c r="H125" s="158">
        <v>1</v>
      </c>
      <c r="I125" s="48"/>
      <c r="J125" s="21"/>
      <c r="K125" s="48"/>
      <c r="L125" s="21"/>
      <c r="M125" s="21"/>
      <c r="N125" s="21"/>
      <c r="O125" s="21"/>
      <c r="P125" s="21"/>
    </row>
    <row r="126" spans="2:16" x14ac:dyDescent="0.25">
      <c r="B126" s="200"/>
      <c r="C126" s="200"/>
      <c r="D126" s="164"/>
      <c r="E126" s="49"/>
      <c r="F126" s="49"/>
      <c r="G126" s="49"/>
      <c r="H126" s="158">
        <v>2</v>
      </c>
      <c r="I126" s="48"/>
      <c r="J126" s="21"/>
      <c r="K126" s="48"/>
      <c r="L126" s="21"/>
      <c r="M126" s="21"/>
      <c r="N126" s="21"/>
      <c r="O126" s="21"/>
      <c r="P126" s="21"/>
    </row>
    <row r="127" spans="2:16" x14ac:dyDescent="0.25">
      <c r="B127" s="200"/>
      <c r="C127" s="200"/>
      <c r="D127" s="164"/>
      <c r="E127" s="49"/>
      <c r="F127" s="49"/>
      <c r="G127" s="49"/>
      <c r="H127" s="158">
        <v>3</v>
      </c>
      <c r="I127" s="48"/>
      <c r="J127" s="21"/>
      <c r="K127" s="48"/>
      <c r="L127" s="21"/>
      <c r="M127" s="21"/>
      <c r="N127" s="21"/>
      <c r="O127" s="21"/>
      <c r="P127" s="21"/>
    </row>
    <row r="128" spans="2:16" x14ac:dyDescent="0.25">
      <c r="B128" s="199"/>
      <c r="C128" s="199" t="str">
        <f>IF(B128="","",VLOOKUP(B128,'picklist-hide'!$M$23:$N$41,2,FALSE))</f>
        <v/>
      </c>
      <c r="D128" s="164"/>
      <c r="E128" s="49"/>
      <c r="F128" s="49"/>
      <c r="G128" s="49"/>
      <c r="H128" s="158">
        <v>1</v>
      </c>
      <c r="I128" s="48"/>
      <c r="J128" s="21"/>
      <c r="K128" s="48"/>
      <c r="L128" s="21"/>
      <c r="M128" s="21"/>
      <c r="N128" s="21"/>
      <c r="O128" s="21"/>
      <c r="P128" s="21"/>
    </row>
    <row r="129" spans="2:16" x14ac:dyDescent="0.25">
      <c r="B129" s="200"/>
      <c r="C129" s="200"/>
      <c r="D129" s="164"/>
      <c r="E129" s="49"/>
      <c r="F129" s="49"/>
      <c r="G129" s="49"/>
      <c r="H129" s="158">
        <v>2</v>
      </c>
      <c r="I129" s="48"/>
      <c r="J129" s="21"/>
      <c r="K129" s="48"/>
      <c r="L129" s="21"/>
      <c r="M129" s="21"/>
      <c r="N129" s="21"/>
      <c r="O129" s="21"/>
      <c r="P129" s="21"/>
    </row>
    <row r="130" spans="2:16" x14ac:dyDescent="0.25">
      <c r="B130" s="200"/>
      <c r="C130" s="200"/>
      <c r="D130" s="164"/>
      <c r="E130" s="49"/>
      <c r="F130" s="49"/>
      <c r="G130" s="49"/>
      <c r="H130" s="158">
        <v>3</v>
      </c>
      <c r="I130" s="48"/>
      <c r="J130" s="21"/>
      <c r="K130" s="48"/>
      <c r="L130" s="21"/>
      <c r="M130" s="21"/>
      <c r="N130" s="21"/>
      <c r="O130" s="21"/>
      <c r="P130" s="21"/>
    </row>
    <row r="131" spans="2:16" x14ac:dyDescent="0.25">
      <c r="B131" s="199"/>
      <c r="C131" s="199" t="str">
        <f>IF(B131="","",VLOOKUP(B131,'picklist-hide'!$M$23:$N$41,2,FALSE))</f>
        <v/>
      </c>
      <c r="D131" s="164"/>
      <c r="E131" s="49"/>
      <c r="F131" s="49"/>
      <c r="G131" s="49"/>
      <c r="H131" s="158">
        <v>1</v>
      </c>
      <c r="I131" s="48"/>
      <c r="J131" s="21"/>
      <c r="K131" s="48"/>
      <c r="L131" s="21"/>
      <c r="M131" s="21"/>
      <c r="N131" s="21"/>
      <c r="O131" s="21"/>
      <c r="P131" s="21"/>
    </row>
    <row r="132" spans="2:16" x14ac:dyDescent="0.25">
      <c r="B132" s="200"/>
      <c r="C132" s="200"/>
      <c r="D132" s="164"/>
      <c r="E132" s="49"/>
      <c r="F132" s="49"/>
      <c r="G132" s="49"/>
      <c r="H132" s="158">
        <v>2</v>
      </c>
      <c r="I132" s="48"/>
      <c r="J132" s="21"/>
      <c r="K132" s="48"/>
      <c r="L132" s="21"/>
      <c r="M132" s="21"/>
      <c r="N132" s="21"/>
      <c r="O132" s="21"/>
      <c r="P132" s="21"/>
    </row>
    <row r="133" spans="2:16" x14ac:dyDescent="0.25">
      <c r="B133" s="200"/>
      <c r="C133" s="200"/>
      <c r="D133" s="164"/>
      <c r="E133" s="49"/>
      <c r="F133" s="49"/>
      <c r="G133" s="49"/>
      <c r="H133" s="158">
        <v>3</v>
      </c>
      <c r="I133" s="48"/>
      <c r="J133" s="21"/>
      <c r="K133" s="48"/>
      <c r="L133" s="21"/>
      <c r="M133" s="21"/>
      <c r="N133" s="21"/>
      <c r="O133" s="21"/>
      <c r="P133" s="21"/>
    </row>
    <row r="134" spans="2:16" x14ac:dyDescent="0.25">
      <c r="B134" s="199"/>
      <c r="C134" s="199" t="str">
        <f>IF(B134="","",VLOOKUP(B134,'picklist-hide'!$M$23:$N$41,2,FALSE))</f>
        <v/>
      </c>
      <c r="D134" s="164"/>
      <c r="E134" s="49"/>
      <c r="F134" s="49"/>
      <c r="G134" s="49"/>
      <c r="H134" s="158">
        <v>1</v>
      </c>
      <c r="I134" s="48"/>
      <c r="J134" s="21"/>
      <c r="K134" s="48"/>
      <c r="L134" s="21"/>
      <c r="M134" s="21"/>
      <c r="N134" s="21"/>
      <c r="O134" s="21"/>
      <c r="P134" s="21"/>
    </row>
    <row r="135" spans="2:16" x14ac:dyDescent="0.25">
      <c r="B135" s="200"/>
      <c r="C135" s="200"/>
      <c r="D135" s="164"/>
      <c r="E135" s="49"/>
      <c r="F135" s="49"/>
      <c r="G135" s="49"/>
      <c r="H135" s="158">
        <v>2</v>
      </c>
      <c r="I135" s="48"/>
      <c r="J135" s="21"/>
      <c r="K135" s="48"/>
      <c r="L135" s="21"/>
      <c r="M135" s="21"/>
      <c r="N135" s="21"/>
      <c r="O135" s="21"/>
      <c r="P135" s="21"/>
    </row>
    <row r="136" spans="2:16" x14ac:dyDescent="0.25">
      <c r="B136" s="200"/>
      <c r="C136" s="200"/>
      <c r="D136" s="164"/>
      <c r="E136" s="49"/>
      <c r="F136" s="49"/>
      <c r="G136" s="49"/>
      <c r="H136" s="158">
        <v>3</v>
      </c>
      <c r="I136" s="48"/>
      <c r="J136" s="21"/>
      <c r="K136" s="48"/>
      <c r="L136" s="21"/>
      <c r="M136" s="21"/>
      <c r="N136" s="21"/>
      <c r="O136" s="21"/>
      <c r="P136" s="21"/>
    </row>
    <row r="137" spans="2:16" x14ac:dyDescent="0.25">
      <c r="B137" s="199"/>
      <c r="C137" s="199" t="str">
        <f>IF(B137="","",VLOOKUP(B137,'picklist-hide'!$M$23:$N$41,2,FALSE))</f>
        <v/>
      </c>
      <c r="D137" s="164"/>
      <c r="E137" s="49"/>
      <c r="F137" s="49"/>
      <c r="G137" s="49"/>
      <c r="H137" s="158">
        <v>1</v>
      </c>
      <c r="I137" s="48"/>
      <c r="J137" s="21"/>
      <c r="K137" s="48"/>
      <c r="L137" s="21"/>
      <c r="M137" s="21"/>
      <c r="N137" s="21"/>
      <c r="O137" s="21"/>
      <c r="P137" s="21"/>
    </row>
    <row r="138" spans="2:16" x14ac:dyDescent="0.25">
      <c r="B138" s="200"/>
      <c r="C138" s="200"/>
      <c r="D138" s="164"/>
      <c r="E138" s="49"/>
      <c r="F138" s="49"/>
      <c r="G138" s="49"/>
      <c r="H138" s="158">
        <v>2</v>
      </c>
      <c r="I138" s="48"/>
      <c r="J138" s="21"/>
      <c r="K138" s="48"/>
      <c r="L138" s="21"/>
      <c r="M138" s="21"/>
      <c r="N138" s="21"/>
      <c r="O138" s="21"/>
      <c r="P138" s="21"/>
    </row>
    <row r="139" spans="2:16" x14ac:dyDescent="0.25">
      <c r="B139" s="200"/>
      <c r="C139" s="200"/>
      <c r="D139" s="164"/>
      <c r="E139" s="49"/>
      <c r="F139" s="49"/>
      <c r="G139" s="49"/>
      <c r="H139" s="158">
        <v>3</v>
      </c>
      <c r="I139" s="48"/>
      <c r="J139" s="21"/>
      <c r="K139" s="48"/>
      <c r="L139" s="21"/>
      <c r="M139" s="21"/>
      <c r="N139" s="21"/>
      <c r="O139" s="21"/>
      <c r="P139" s="21"/>
    </row>
    <row r="140" spans="2:16" x14ac:dyDescent="0.25">
      <c r="B140" s="199"/>
      <c r="C140" s="199" t="str">
        <f>IF(B140="","",VLOOKUP(B140,'picklist-hide'!$M$23:$N$41,2,FALSE))</f>
        <v/>
      </c>
      <c r="D140" s="164"/>
      <c r="E140" s="49"/>
      <c r="F140" s="49"/>
      <c r="G140" s="49"/>
      <c r="H140" s="158">
        <v>1</v>
      </c>
      <c r="I140" s="48"/>
      <c r="J140" s="21"/>
      <c r="K140" s="48"/>
      <c r="L140" s="21"/>
      <c r="M140" s="21"/>
      <c r="N140" s="21"/>
      <c r="O140" s="21"/>
      <c r="P140" s="21"/>
    </row>
    <row r="141" spans="2:16" x14ac:dyDescent="0.25">
      <c r="B141" s="200"/>
      <c r="C141" s="200"/>
      <c r="D141" s="164"/>
      <c r="E141" s="49"/>
      <c r="F141" s="49"/>
      <c r="G141" s="49"/>
      <c r="H141" s="158">
        <v>2</v>
      </c>
      <c r="I141" s="48"/>
      <c r="J141" s="21"/>
      <c r="K141" s="48"/>
      <c r="L141" s="21"/>
      <c r="M141" s="21"/>
      <c r="N141" s="21"/>
      <c r="O141" s="21"/>
      <c r="P141" s="21"/>
    </row>
    <row r="142" spans="2:16" x14ac:dyDescent="0.25">
      <c r="B142" s="200"/>
      <c r="C142" s="200"/>
      <c r="D142" s="164"/>
      <c r="E142" s="49"/>
      <c r="F142" s="49"/>
      <c r="G142" s="49"/>
      <c r="H142" s="158">
        <v>3</v>
      </c>
      <c r="I142" s="48"/>
      <c r="J142" s="21"/>
      <c r="K142" s="48"/>
      <c r="L142" s="21"/>
      <c r="M142" s="21"/>
      <c r="N142" s="21"/>
      <c r="O142" s="21"/>
      <c r="P142" s="21"/>
    </row>
    <row r="143" spans="2:16" x14ac:dyDescent="0.25">
      <c r="B143" s="199"/>
      <c r="C143" s="199" t="str">
        <f>IF(B143="","",VLOOKUP(B143,'picklist-hide'!$M$23:$N$41,2,FALSE))</f>
        <v/>
      </c>
      <c r="D143" s="164"/>
      <c r="E143" s="49"/>
      <c r="F143" s="49"/>
      <c r="G143" s="49"/>
      <c r="H143" s="158">
        <v>1</v>
      </c>
      <c r="I143" s="48"/>
      <c r="J143" s="21"/>
      <c r="K143" s="48"/>
      <c r="L143" s="21"/>
      <c r="M143" s="21"/>
      <c r="N143" s="21"/>
      <c r="O143" s="21"/>
      <c r="P143" s="21"/>
    </row>
    <row r="144" spans="2:16" x14ac:dyDescent="0.25">
      <c r="B144" s="200"/>
      <c r="C144" s="200"/>
      <c r="D144" s="164"/>
      <c r="E144" s="49"/>
      <c r="F144" s="49"/>
      <c r="G144" s="49"/>
      <c r="H144" s="158">
        <v>2</v>
      </c>
      <c r="I144" s="48"/>
      <c r="J144" s="21"/>
      <c r="K144" s="48"/>
      <c r="L144" s="21"/>
      <c r="M144" s="21"/>
      <c r="N144" s="21"/>
      <c r="O144" s="21"/>
      <c r="P144" s="21"/>
    </row>
    <row r="145" spans="2:16" x14ac:dyDescent="0.25">
      <c r="B145" s="200"/>
      <c r="C145" s="200"/>
      <c r="D145" s="164"/>
      <c r="E145" s="49"/>
      <c r="F145" s="49"/>
      <c r="G145" s="49"/>
      <c r="H145" s="158">
        <v>3</v>
      </c>
      <c r="I145" s="48"/>
      <c r="J145" s="21"/>
      <c r="K145" s="48"/>
      <c r="L145" s="21"/>
      <c r="M145" s="21"/>
      <c r="N145" s="21"/>
      <c r="O145" s="21"/>
      <c r="P145" s="21"/>
    </row>
    <row r="146" spans="2:16" x14ac:dyDescent="0.25">
      <c r="B146" s="199"/>
      <c r="C146" s="199" t="str">
        <f>IF(B146="","",VLOOKUP(B146,'picklist-hide'!$M$23:$N$41,2,FALSE))</f>
        <v/>
      </c>
      <c r="D146" s="164"/>
      <c r="E146" s="49"/>
      <c r="F146" s="49"/>
      <c r="G146" s="49"/>
      <c r="H146" s="158">
        <v>1</v>
      </c>
      <c r="I146" s="48"/>
      <c r="J146" s="21"/>
      <c r="K146" s="48"/>
      <c r="L146" s="21"/>
      <c r="M146" s="21"/>
      <c r="N146" s="21"/>
      <c r="O146" s="21"/>
      <c r="P146" s="21"/>
    </row>
    <row r="147" spans="2:16" x14ac:dyDescent="0.25">
      <c r="B147" s="200"/>
      <c r="C147" s="200"/>
      <c r="D147" s="164"/>
      <c r="E147" s="49"/>
      <c r="F147" s="49"/>
      <c r="G147" s="49"/>
      <c r="H147" s="158">
        <v>2</v>
      </c>
      <c r="I147" s="48"/>
      <c r="J147" s="21"/>
      <c r="K147" s="48"/>
      <c r="L147" s="21"/>
      <c r="M147" s="21"/>
      <c r="N147" s="21"/>
      <c r="O147" s="21"/>
      <c r="P147" s="21"/>
    </row>
    <row r="148" spans="2:16" x14ac:dyDescent="0.25">
      <c r="B148" s="200"/>
      <c r="C148" s="200"/>
      <c r="D148" s="164"/>
      <c r="E148" s="49"/>
      <c r="F148" s="49"/>
      <c r="G148" s="49"/>
      <c r="H148" s="158">
        <v>3</v>
      </c>
      <c r="I148" s="48"/>
      <c r="J148" s="21"/>
      <c r="K148" s="48"/>
      <c r="L148" s="21"/>
      <c r="M148" s="21"/>
      <c r="N148" s="21"/>
      <c r="O148" s="21"/>
      <c r="P148" s="21"/>
    </row>
    <row r="149" spans="2:16" x14ac:dyDescent="0.25">
      <c r="B149" s="199"/>
      <c r="C149" s="199" t="str">
        <f>IF(B149="","",VLOOKUP(B149,'picklist-hide'!$M$23:$N$41,2,FALSE))</f>
        <v/>
      </c>
      <c r="D149" s="164"/>
      <c r="E149" s="49"/>
      <c r="F149" s="49"/>
      <c r="G149" s="49"/>
      <c r="H149" s="158">
        <v>1</v>
      </c>
      <c r="I149" s="48"/>
      <c r="J149" s="21"/>
      <c r="K149" s="48"/>
      <c r="L149" s="21"/>
      <c r="M149" s="21"/>
      <c r="N149" s="21"/>
      <c r="O149" s="21"/>
      <c r="P149" s="21"/>
    </row>
    <row r="150" spans="2:16" x14ac:dyDescent="0.25">
      <c r="B150" s="200"/>
      <c r="C150" s="200"/>
      <c r="D150" s="164"/>
      <c r="E150" s="49"/>
      <c r="F150" s="49"/>
      <c r="G150" s="49"/>
      <c r="H150" s="158">
        <v>2</v>
      </c>
      <c r="I150" s="48"/>
      <c r="J150" s="21"/>
      <c r="K150" s="48"/>
      <c r="L150" s="21"/>
      <c r="M150" s="21"/>
      <c r="N150" s="21"/>
      <c r="O150" s="21"/>
      <c r="P150" s="21"/>
    </row>
    <row r="151" spans="2:16" x14ac:dyDescent="0.25">
      <c r="B151" s="200"/>
      <c r="C151" s="200"/>
      <c r="D151" s="164"/>
      <c r="E151" s="49"/>
      <c r="F151" s="49"/>
      <c r="G151" s="49"/>
      <c r="H151" s="158">
        <v>3</v>
      </c>
      <c r="I151" s="48"/>
      <c r="J151" s="21"/>
      <c r="K151" s="48"/>
      <c r="L151" s="21"/>
      <c r="M151" s="21"/>
      <c r="N151" s="21"/>
      <c r="O151" s="21"/>
      <c r="P151" s="21"/>
    </row>
    <row r="152" spans="2:16" x14ac:dyDescent="0.25">
      <c r="B152" s="199"/>
      <c r="C152" s="199" t="str">
        <f>IF(B152="","",VLOOKUP(B152,'picklist-hide'!$M$23:$N$41,2,FALSE))</f>
        <v/>
      </c>
      <c r="D152" s="164"/>
      <c r="E152" s="49"/>
      <c r="F152" s="49"/>
      <c r="G152" s="49"/>
      <c r="H152" s="158">
        <v>1</v>
      </c>
      <c r="I152" s="48"/>
      <c r="J152" s="21"/>
      <c r="K152" s="48"/>
      <c r="L152" s="21"/>
      <c r="M152" s="21"/>
      <c r="N152" s="21"/>
      <c r="O152" s="21"/>
      <c r="P152" s="21"/>
    </row>
    <row r="153" spans="2:16" x14ac:dyDescent="0.25">
      <c r="B153" s="200"/>
      <c r="C153" s="200"/>
      <c r="D153" s="164"/>
      <c r="E153" s="49"/>
      <c r="F153" s="49"/>
      <c r="G153" s="49"/>
      <c r="H153" s="158">
        <v>2</v>
      </c>
      <c r="I153" s="48"/>
      <c r="J153" s="21"/>
      <c r="K153" s="48"/>
      <c r="L153" s="21"/>
      <c r="M153" s="21"/>
      <c r="N153" s="21"/>
      <c r="O153" s="21"/>
      <c r="P153" s="21"/>
    </row>
    <row r="154" spans="2:16" x14ac:dyDescent="0.25">
      <c r="B154" s="200"/>
      <c r="C154" s="200"/>
      <c r="D154" s="164"/>
      <c r="E154" s="49"/>
      <c r="F154" s="49"/>
      <c r="G154" s="49"/>
      <c r="H154" s="158">
        <v>3</v>
      </c>
      <c r="I154" s="48"/>
      <c r="J154" s="21"/>
      <c r="K154" s="48"/>
      <c r="L154" s="21"/>
      <c r="M154" s="21"/>
      <c r="N154" s="21"/>
      <c r="O154" s="21"/>
      <c r="P154" s="21"/>
    </row>
    <row r="155" spans="2:16" x14ac:dyDescent="0.25">
      <c r="B155" s="199"/>
      <c r="C155" s="199" t="str">
        <f>IF(B155="","",VLOOKUP(B155,'picklist-hide'!$M$23:$N$41,2,FALSE))</f>
        <v/>
      </c>
      <c r="D155" s="164"/>
      <c r="E155" s="49"/>
      <c r="F155" s="49"/>
      <c r="G155" s="49"/>
      <c r="H155" s="158">
        <v>1</v>
      </c>
      <c r="I155" s="48"/>
      <c r="J155" s="21"/>
      <c r="K155" s="48"/>
      <c r="L155" s="21"/>
      <c r="M155" s="21"/>
      <c r="N155" s="21"/>
      <c r="O155" s="21"/>
      <c r="P155" s="21"/>
    </row>
    <row r="156" spans="2:16" x14ac:dyDescent="0.25">
      <c r="B156" s="200"/>
      <c r="C156" s="200"/>
      <c r="D156" s="164"/>
      <c r="E156" s="49"/>
      <c r="F156" s="49"/>
      <c r="G156" s="49"/>
      <c r="H156" s="158">
        <v>2</v>
      </c>
      <c r="I156" s="48"/>
      <c r="J156" s="21"/>
      <c r="K156" s="48"/>
      <c r="L156" s="21"/>
      <c r="M156" s="21"/>
      <c r="N156" s="21"/>
      <c r="O156" s="21"/>
      <c r="P156" s="21"/>
    </row>
    <row r="157" spans="2:16" x14ac:dyDescent="0.25">
      <c r="B157" s="200"/>
      <c r="C157" s="200"/>
      <c r="D157" s="164"/>
      <c r="E157" s="49"/>
      <c r="F157" s="49"/>
      <c r="G157" s="49"/>
      <c r="H157" s="158">
        <v>3</v>
      </c>
      <c r="I157" s="48"/>
      <c r="J157" s="21"/>
      <c r="K157" s="48"/>
      <c r="L157" s="21"/>
      <c r="M157" s="21"/>
      <c r="N157" s="21"/>
      <c r="O157" s="21"/>
      <c r="P157" s="21"/>
    </row>
    <row r="158" spans="2:16" x14ac:dyDescent="0.25">
      <c r="B158" s="199"/>
      <c r="C158" s="199" t="str">
        <f>IF(B158="","",VLOOKUP(B158,'picklist-hide'!$M$23:$N$41,2,FALSE))</f>
        <v/>
      </c>
      <c r="D158" s="164"/>
      <c r="E158" s="49"/>
      <c r="F158" s="49"/>
      <c r="G158" s="49"/>
      <c r="H158" s="158">
        <v>1</v>
      </c>
      <c r="I158" s="48"/>
      <c r="J158" s="21"/>
      <c r="K158" s="48"/>
      <c r="L158" s="21"/>
      <c r="M158" s="21"/>
      <c r="N158" s="21"/>
      <c r="O158" s="21"/>
      <c r="P158" s="21"/>
    </row>
    <row r="159" spans="2:16" x14ac:dyDescent="0.25">
      <c r="B159" s="200"/>
      <c r="C159" s="200"/>
      <c r="D159" s="164"/>
      <c r="E159" s="49"/>
      <c r="F159" s="49"/>
      <c r="G159" s="49"/>
      <c r="H159" s="158">
        <v>2</v>
      </c>
      <c r="I159" s="48"/>
      <c r="J159" s="21"/>
      <c r="K159" s="48"/>
      <c r="L159" s="21"/>
      <c r="M159" s="21"/>
      <c r="N159" s="21"/>
      <c r="O159" s="21"/>
      <c r="P159" s="21"/>
    </row>
    <row r="160" spans="2:16" x14ac:dyDescent="0.25">
      <c r="B160" s="200"/>
      <c r="C160" s="200"/>
      <c r="D160" s="164"/>
      <c r="E160" s="49"/>
      <c r="F160" s="49"/>
      <c r="G160" s="49"/>
      <c r="H160" s="158">
        <v>3</v>
      </c>
      <c r="I160" s="48"/>
      <c r="J160" s="21"/>
      <c r="K160" s="48"/>
      <c r="L160" s="21"/>
      <c r="M160" s="21"/>
      <c r="N160" s="21"/>
      <c r="O160" s="21"/>
      <c r="P160" s="21"/>
    </row>
    <row r="161" spans="2:16" x14ac:dyDescent="0.25">
      <c r="B161" s="199"/>
      <c r="C161" s="199" t="str">
        <f>IF(B161="","",VLOOKUP(B161,'picklist-hide'!$M$23:$N$41,2,FALSE))</f>
        <v/>
      </c>
      <c r="D161" s="164"/>
      <c r="E161" s="49"/>
      <c r="F161" s="49"/>
      <c r="G161" s="49"/>
      <c r="H161" s="158">
        <v>1</v>
      </c>
      <c r="I161" s="48"/>
      <c r="J161" s="21"/>
      <c r="K161" s="48"/>
      <c r="L161" s="21"/>
      <c r="M161" s="21"/>
      <c r="N161" s="21"/>
      <c r="O161" s="21"/>
      <c r="P161" s="21"/>
    </row>
    <row r="162" spans="2:16" x14ac:dyDescent="0.25">
      <c r="B162" s="200"/>
      <c r="C162" s="200"/>
      <c r="D162" s="164"/>
      <c r="E162" s="49"/>
      <c r="F162" s="49"/>
      <c r="G162" s="49"/>
      <c r="H162" s="158">
        <v>2</v>
      </c>
      <c r="I162" s="48"/>
      <c r="J162" s="21"/>
      <c r="K162" s="48"/>
      <c r="L162" s="21"/>
      <c r="M162" s="21"/>
      <c r="N162" s="21"/>
      <c r="O162" s="21"/>
      <c r="P162" s="21"/>
    </row>
    <row r="163" spans="2:16" x14ac:dyDescent="0.25">
      <c r="B163" s="200"/>
      <c r="C163" s="200"/>
      <c r="D163" s="164"/>
      <c r="E163" s="49"/>
      <c r="F163" s="49"/>
      <c r="G163" s="49"/>
      <c r="H163" s="158">
        <v>3</v>
      </c>
      <c r="I163" s="48"/>
      <c r="J163" s="21"/>
      <c r="K163" s="48"/>
      <c r="L163" s="21"/>
      <c r="M163" s="21"/>
      <c r="N163" s="21"/>
      <c r="O163" s="21"/>
      <c r="P163" s="21"/>
    </row>
    <row r="164" spans="2:16" x14ac:dyDescent="0.25">
      <c r="B164" s="199"/>
      <c r="C164" s="199" t="str">
        <f>IF(B164="","",VLOOKUP(B164,'picklist-hide'!$M$23:$N$41,2,FALSE))</f>
        <v/>
      </c>
      <c r="D164" s="164"/>
      <c r="E164" s="49"/>
      <c r="F164" s="49"/>
      <c r="G164" s="49"/>
      <c r="H164" s="158">
        <v>1</v>
      </c>
      <c r="I164" s="48"/>
      <c r="J164" s="21"/>
      <c r="K164" s="48"/>
      <c r="L164" s="21"/>
      <c r="M164" s="21"/>
      <c r="N164" s="21"/>
      <c r="O164" s="21"/>
      <c r="P164" s="21"/>
    </row>
    <row r="165" spans="2:16" x14ac:dyDescent="0.25">
      <c r="B165" s="200"/>
      <c r="C165" s="200"/>
      <c r="D165" s="164"/>
      <c r="E165" s="49"/>
      <c r="F165" s="49"/>
      <c r="G165" s="49"/>
      <c r="H165" s="158">
        <v>2</v>
      </c>
      <c r="I165" s="48"/>
      <c r="J165" s="21"/>
      <c r="K165" s="48"/>
      <c r="L165" s="21"/>
      <c r="M165" s="21"/>
      <c r="N165" s="21"/>
      <c r="O165" s="21"/>
      <c r="P165" s="21"/>
    </row>
    <row r="166" spans="2:16" x14ac:dyDescent="0.25">
      <c r="B166" s="200"/>
      <c r="C166" s="200"/>
      <c r="D166" s="164"/>
      <c r="E166" s="49"/>
      <c r="F166" s="49"/>
      <c r="G166" s="49"/>
      <c r="H166" s="158">
        <v>3</v>
      </c>
      <c r="I166" s="48"/>
      <c r="J166" s="21"/>
      <c r="K166" s="48"/>
      <c r="L166" s="21"/>
      <c r="M166" s="21"/>
      <c r="N166" s="21"/>
      <c r="O166" s="21"/>
      <c r="P166" s="21"/>
    </row>
    <row r="167" spans="2:16" x14ac:dyDescent="0.25">
      <c r="B167" s="199"/>
      <c r="C167" s="199" t="str">
        <f>IF(B167="","",VLOOKUP(B167,'picklist-hide'!$M$23:$N$41,2,FALSE))</f>
        <v/>
      </c>
      <c r="D167" s="164"/>
      <c r="E167" s="49"/>
      <c r="F167" s="49"/>
      <c r="G167" s="49"/>
      <c r="H167" s="158">
        <v>1</v>
      </c>
      <c r="I167" s="48"/>
      <c r="J167" s="21"/>
      <c r="K167" s="48"/>
      <c r="L167" s="21"/>
      <c r="M167" s="21"/>
      <c r="N167" s="21"/>
      <c r="O167" s="21"/>
      <c r="P167" s="21"/>
    </row>
    <row r="168" spans="2:16" x14ac:dyDescent="0.25">
      <c r="B168" s="200"/>
      <c r="C168" s="200"/>
      <c r="D168" s="164"/>
      <c r="E168" s="49"/>
      <c r="F168" s="49"/>
      <c r="G168" s="49"/>
      <c r="H168" s="158">
        <v>2</v>
      </c>
      <c r="I168" s="48"/>
      <c r="J168" s="21"/>
      <c r="K168" s="48"/>
      <c r="L168" s="21"/>
      <c r="M168" s="21"/>
      <c r="N168" s="21"/>
      <c r="O168" s="21"/>
      <c r="P168" s="21"/>
    </row>
    <row r="169" spans="2:16" x14ac:dyDescent="0.25">
      <c r="B169" s="200"/>
      <c r="C169" s="200"/>
      <c r="D169" s="164"/>
      <c r="E169" s="49"/>
      <c r="F169" s="49"/>
      <c r="G169" s="49"/>
      <c r="H169" s="158">
        <v>3</v>
      </c>
      <c r="I169" s="48"/>
      <c r="J169" s="21"/>
      <c r="K169" s="48"/>
      <c r="L169" s="21"/>
      <c r="M169" s="21"/>
      <c r="N169" s="21"/>
      <c r="O169" s="21"/>
      <c r="P169" s="21"/>
    </row>
    <row r="170" spans="2:16" x14ac:dyDescent="0.25">
      <c r="B170" s="199"/>
      <c r="C170" s="199" t="str">
        <f>IF(B170="","",VLOOKUP(B170,'picklist-hide'!$M$23:$N$41,2,FALSE))</f>
        <v/>
      </c>
      <c r="D170" s="164"/>
      <c r="E170" s="49"/>
      <c r="F170" s="49"/>
      <c r="G170" s="49"/>
      <c r="H170" s="158">
        <v>1</v>
      </c>
      <c r="I170" s="48"/>
      <c r="J170" s="21"/>
      <c r="K170" s="48"/>
      <c r="L170" s="21"/>
      <c r="M170" s="21"/>
      <c r="N170" s="21"/>
      <c r="O170" s="21"/>
      <c r="P170" s="21"/>
    </row>
    <row r="171" spans="2:16" x14ac:dyDescent="0.25">
      <c r="B171" s="200"/>
      <c r="C171" s="200"/>
      <c r="D171" s="164"/>
      <c r="E171" s="49"/>
      <c r="F171" s="49"/>
      <c r="G171" s="49"/>
      <c r="H171" s="158">
        <v>2</v>
      </c>
      <c r="I171" s="48"/>
      <c r="J171" s="21"/>
      <c r="K171" s="48"/>
      <c r="L171" s="21"/>
      <c r="M171" s="21"/>
      <c r="N171" s="21"/>
      <c r="O171" s="21"/>
      <c r="P171" s="21"/>
    </row>
    <row r="172" spans="2:16" x14ac:dyDescent="0.25">
      <c r="B172" s="200"/>
      <c r="C172" s="200"/>
      <c r="D172" s="164"/>
      <c r="E172" s="49"/>
      <c r="F172" s="49"/>
      <c r="G172" s="49"/>
      <c r="H172" s="158">
        <v>3</v>
      </c>
      <c r="I172" s="48"/>
      <c r="J172" s="21"/>
      <c r="K172" s="48"/>
      <c r="L172" s="21"/>
      <c r="M172" s="21"/>
      <c r="N172" s="21"/>
      <c r="O172" s="21"/>
      <c r="P172" s="21"/>
    </row>
    <row r="173" spans="2:16" x14ac:dyDescent="0.25">
      <c r="B173" s="199"/>
      <c r="C173" s="199" t="str">
        <f>IF(B173="","",VLOOKUP(B173,'picklist-hide'!$M$23:$N$41,2,FALSE))</f>
        <v/>
      </c>
      <c r="D173" s="164"/>
      <c r="E173" s="49"/>
      <c r="F173" s="49"/>
      <c r="G173" s="49"/>
      <c r="H173" s="158">
        <v>1</v>
      </c>
      <c r="I173" s="48"/>
      <c r="J173" s="21"/>
      <c r="K173" s="48"/>
      <c r="L173" s="21"/>
      <c r="M173" s="21"/>
      <c r="N173" s="21"/>
      <c r="O173" s="21"/>
      <c r="P173" s="21"/>
    </row>
    <row r="174" spans="2:16" x14ac:dyDescent="0.25">
      <c r="B174" s="200"/>
      <c r="C174" s="200"/>
      <c r="D174" s="164"/>
      <c r="E174" s="49"/>
      <c r="F174" s="49"/>
      <c r="G174" s="49"/>
      <c r="H174" s="158">
        <v>2</v>
      </c>
      <c r="I174" s="48"/>
      <c r="J174" s="21"/>
      <c r="K174" s="48"/>
      <c r="L174" s="21"/>
      <c r="M174" s="21"/>
      <c r="N174" s="21"/>
      <c r="O174" s="21"/>
      <c r="P174" s="21"/>
    </row>
    <row r="175" spans="2:16" x14ac:dyDescent="0.25">
      <c r="B175" s="200"/>
      <c r="C175" s="200"/>
      <c r="D175" s="164"/>
      <c r="E175" s="49"/>
      <c r="F175" s="49"/>
      <c r="G175" s="49"/>
      <c r="H175" s="158">
        <v>3</v>
      </c>
      <c r="I175" s="48"/>
      <c r="J175" s="21"/>
      <c r="K175" s="48"/>
      <c r="L175" s="21"/>
      <c r="M175" s="21"/>
      <c r="N175" s="21"/>
      <c r="O175" s="21"/>
      <c r="P175" s="21"/>
    </row>
    <row r="176" spans="2:16" x14ac:dyDescent="0.25">
      <c r="B176" s="199"/>
      <c r="C176" s="199" t="str">
        <f>IF(B176="","",VLOOKUP(B176,'picklist-hide'!$M$23:$N$41,2,FALSE))</f>
        <v/>
      </c>
      <c r="D176" s="164"/>
      <c r="E176" s="49"/>
      <c r="F176" s="49"/>
      <c r="G176" s="49"/>
      <c r="H176" s="158">
        <v>1</v>
      </c>
      <c r="I176" s="48"/>
      <c r="J176" s="21"/>
      <c r="K176" s="48"/>
      <c r="L176" s="21"/>
      <c r="M176" s="21"/>
      <c r="N176" s="21"/>
      <c r="O176" s="21"/>
      <c r="P176" s="21"/>
    </row>
    <row r="177" spans="2:16" x14ac:dyDescent="0.25">
      <c r="B177" s="200"/>
      <c r="C177" s="200"/>
      <c r="D177" s="164"/>
      <c r="E177" s="49"/>
      <c r="F177" s="49"/>
      <c r="G177" s="49"/>
      <c r="H177" s="158">
        <v>2</v>
      </c>
      <c r="I177" s="48"/>
      <c r="J177" s="21"/>
      <c r="K177" s="48"/>
      <c r="L177" s="21"/>
      <c r="M177" s="21"/>
      <c r="N177" s="21"/>
      <c r="O177" s="21"/>
      <c r="P177" s="21"/>
    </row>
    <row r="178" spans="2:16" x14ac:dyDescent="0.25">
      <c r="B178" s="200"/>
      <c r="C178" s="200"/>
      <c r="D178" s="164"/>
      <c r="E178" s="49"/>
      <c r="F178" s="49"/>
      <c r="G178" s="49"/>
      <c r="H178" s="158">
        <v>3</v>
      </c>
      <c r="I178" s="48"/>
      <c r="J178" s="21"/>
      <c r="K178" s="48"/>
      <c r="L178" s="21"/>
      <c r="M178" s="21"/>
      <c r="N178" s="21"/>
      <c r="O178" s="21"/>
      <c r="P178" s="21"/>
    </row>
    <row r="179" spans="2:16" x14ac:dyDescent="0.25">
      <c r="B179" s="199"/>
      <c r="C179" s="199" t="str">
        <f>IF(B179="","",VLOOKUP(B179,'picklist-hide'!$M$23:$N$41,2,FALSE))</f>
        <v/>
      </c>
      <c r="D179" s="164"/>
      <c r="E179" s="49"/>
      <c r="F179" s="49"/>
      <c r="G179" s="49"/>
      <c r="H179" s="158">
        <v>1</v>
      </c>
      <c r="I179" s="48"/>
      <c r="J179" s="21"/>
      <c r="K179" s="48"/>
      <c r="L179" s="21"/>
      <c r="M179" s="21"/>
      <c r="N179" s="21"/>
      <c r="O179" s="21"/>
      <c r="P179" s="21"/>
    </row>
    <row r="180" spans="2:16" x14ac:dyDescent="0.25">
      <c r="B180" s="200"/>
      <c r="C180" s="200"/>
      <c r="D180" s="164"/>
      <c r="E180" s="49"/>
      <c r="F180" s="49"/>
      <c r="G180" s="49"/>
      <c r="H180" s="158">
        <v>2</v>
      </c>
      <c r="I180" s="48"/>
      <c r="J180" s="21"/>
      <c r="K180" s="48"/>
      <c r="L180" s="21"/>
      <c r="M180" s="21"/>
      <c r="N180" s="21"/>
      <c r="O180" s="21"/>
      <c r="P180" s="21"/>
    </row>
    <row r="181" spans="2:16" x14ac:dyDescent="0.25">
      <c r="B181" s="200"/>
      <c r="C181" s="200"/>
      <c r="D181" s="164"/>
      <c r="E181" s="49"/>
      <c r="F181" s="49"/>
      <c r="G181" s="49"/>
      <c r="H181" s="158">
        <v>3</v>
      </c>
      <c r="I181" s="48"/>
      <c r="J181" s="21"/>
      <c r="K181" s="48"/>
      <c r="L181" s="21"/>
      <c r="M181" s="21"/>
      <c r="N181" s="21"/>
      <c r="O181" s="21"/>
      <c r="P181" s="21"/>
    </row>
    <row r="182" spans="2:16" x14ac:dyDescent="0.25">
      <c r="B182" s="199"/>
      <c r="C182" s="199" t="str">
        <f>IF(B182="","",VLOOKUP(B182,'picklist-hide'!$M$23:$N$41,2,FALSE))</f>
        <v/>
      </c>
      <c r="D182" s="164"/>
      <c r="E182" s="49"/>
      <c r="F182" s="49"/>
      <c r="G182" s="49"/>
      <c r="H182" s="158">
        <v>1</v>
      </c>
      <c r="I182" s="48"/>
      <c r="J182" s="21"/>
      <c r="K182" s="48"/>
      <c r="L182" s="21"/>
      <c r="M182" s="21"/>
      <c r="N182" s="21"/>
      <c r="O182" s="21"/>
      <c r="P182" s="21"/>
    </row>
    <row r="183" spans="2:16" x14ac:dyDescent="0.25">
      <c r="B183" s="200"/>
      <c r="C183" s="200"/>
      <c r="D183" s="164"/>
      <c r="E183" s="49"/>
      <c r="F183" s="49"/>
      <c r="G183" s="49"/>
      <c r="H183" s="158">
        <v>2</v>
      </c>
      <c r="I183" s="48"/>
      <c r="J183" s="21"/>
      <c r="K183" s="48"/>
      <c r="L183" s="21"/>
      <c r="M183" s="21"/>
      <c r="N183" s="21"/>
      <c r="O183" s="21"/>
      <c r="P183" s="21"/>
    </row>
    <row r="184" spans="2:16" x14ac:dyDescent="0.25">
      <c r="B184" s="200"/>
      <c r="C184" s="200"/>
      <c r="D184" s="164"/>
      <c r="E184" s="49"/>
      <c r="F184" s="49"/>
      <c r="G184" s="49"/>
      <c r="H184" s="158">
        <v>3</v>
      </c>
      <c r="I184" s="48"/>
      <c r="J184" s="21"/>
      <c r="K184" s="48"/>
      <c r="L184" s="21"/>
      <c r="M184" s="21"/>
      <c r="N184" s="21"/>
      <c r="O184" s="21"/>
      <c r="P184" s="21"/>
    </row>
    <row r="185" spans="2:16" x14ac:dyDescent="0.25">
      <c r="B185" s="199"/>
      <c r="C185" s="199" t="str">
        <f>IF(B185="","",VLOOKUP(B185,'picklist-hide'!$M$23:$N$41,2,FALSE))</f>
        <v/>
      </c>
      <c r="D185" s="164"/>
      <c r="E185" s="49"/>
      <c r="F185" s="49"/>
      <c r="G185" s="49"/>
      <c r="H185" s="158">
        <v>1</v>
      </c>
      <c r="I185" s="48"/>
      <c r="J185" s="21"/>
      <c r="K185" s="48"/>
      <c r="L185" s="21"/>
      <c r="M185" s="21"/>
      <c r="N185" s="21"/>
      <c r="O185" s="21"/>
      <c r="P185" s="21"/>
    </row>
    <row r="186" spans="2:16" x14ac:dyDescent="0.25">
      <c r="B186" s="200"/>
      <c r="C186" s="200"/>
      <c r="D186" s="164"/>
      <c r="E186" s="49"/>
      <c r="F186" s="49"/>
      <c r="G186" s="49"/>
      <c r="H186" s="158">
        <v>2</v>
      </c>
      <c r="I186" s="48"/>
      <c r="J186" s="21"/>
      <c r="K186" s="48"/>
      <c r="L186" s="21"/>
      <c r="M186" s="21"/>
      <c r="N186" s="21"/>
      <c r="O186" s="21"/>
      <c r="P186" s="21"/>
    </row>
    <row r="187" spans="2:16" x14ac:dyDescent="0.25">
      <c r="B187" s="200"/>
      <c r="C187" s="200"/>
      <c r="D187" s="164"/>
      <c r="E187" s="49"/>
      <c r="F187" s="49"/>
      <c r="G187" s="49"/>
      <c r="H187" s="158">
        <v>3</v>
      </c>
      <c r="I187" s="48"/>
      <c r="J187" s="21"/>
      <c r="K187" s="48"/>
      <c r="L187" s="21"/>
      <c r="M187" s="21"/>
      <c r="N187" s="21"/>
      <c r="O187" s="21"/>
      <c r="P187" s="21"/>
    </row>
    <row r="188" spans="2:16" x14ac:dyDescent="0.25">
      <c r="B188" s="199"/>
      <c r="C188" s="199" t="str">
        <f>IF(B188="","",VLOOKUP(B188,'picklist-hide'!$M$23:$N$41,2,FALSE))</f>
        <v/>
      </c>
      <c r="D188" s="164"/>
      <c r="E188" s="49"/>
      <c r="F188" s="49"/>
      <c r="G188" s="49"/>
      <c r="H188" s="158">
        <v>1</v>
      </c>
      <c r="I188" s="48"/>
      <c r="J188" s="21"/>
      <c r="K188" s="48"/>
      <c r="L188" s="21"/>
      <c r="M188" s="21"/>
      <c r="N188" s="21"/>
      <c r="O188" s="21"/>
      <c r="P188" s="21"/>
    </row>
    <row r="189" spans="2:16" x14ac:dyDescent="0.25">
      <c r="B189" s="200"/>
      <c r="C189" s="200"/>
      <c r="D189" s="164"/>
      <c r="E189" s="49"/>
      <c r="F189" s="49"/>
      <c r="G189" s="49"/>
      <c r="H189" s="158">
        <v>2</v>
      </c>
      <c r="I189" s="48"/>
      <c r="J189" s="21"/>
      <c r="K189" s="48"/>
      <c r="L189" s="21"/>
      <c r="M189" s="21"/>
      <c r="N189" s="21"/>
      <c r="O189" s="21"/>
      <c r="P189" s="21"/>
    </row>
    <row r="190" spans="2:16" x14ac:dyDescent="0.25">
      <c r="B190" s="201"/>
      <c r="C190" s="201"/>
      <c r="D190" s="164"/>
      <c r="E190" s="49"/>
      <c r="F190" s="49"/>
      <c r="G190" s="49"/>
      <c r="H190" s="158">
        <v>3</v>
      </c>
      <c r="I190" s="48"/>
      <c r="J190" s="21"/>
      <c r="K190" s="48"/>
      <c r="L190" s="21"/>
      <c r="M190" s="21"/>
      <c r="N190" s="21"/>
      <c r="O190" s="21"/>
      <c r="P190" s="21"/>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xr:uid="{EFBEACD4-1C03-4F8E-AA2B-5208A9E2DBF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7F8D03B-0016-4003-8A7A-DF206331B3F3}">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A57AB-44CF-4939-92A5-E248FF74D81F}">
  <sheetPr>
    <tabColor theme="6"/>
  </sheetPr>
  <dimension ref="B1:I69"/>
  <sheetViews>
    <sheetView zoomScaleNormal="100" workbookViewId="0"/>
  </sheetViews>
  <sheetFormatPr defaultColWidth="9.140625" defaultRowHeight="12.75" x14ac:dyDescent="0.2"/>
  <cols>
    <col min="1" max="1" width="9.140625" style="47"/>
    <col min="2" max="2" width="23.42578125" style="47" customWidth="1"/>
    <col min="3" max="3" width="20.42578125" style="47" customWidth="1"/>
    <col min="4" max="4" width="20" style="47" customWidth="1"/>
    <col min="5" max="5" width="16.5703125" style="47" customWidth="1"/>
    <col min="6" max="6" width="17.42578125" style="47" customWidth="1"/>
    <col min="7" max="7" width="26.5703125" style="47" customWidth="1"/>
    <col min="8" max="8" width="18.140625" style="47" customWidth="1"/>
    <col min="9" max="16384" width="9.140625" style="47"/>
  </cols>
  <sheetData>
    <row r="1" spans="2:9" ht="15.75" x14ac:dyDescent="0.25">
      <c r="B1" s="115" t="s">
        <v>1312</v>
      </c>
    </row>
    <row r="3" spans="2:9" s="2" customFormat="1" ht="15.75" customHeight="1" x14ac:dyDescent="0.25">
      <c r="B3" s="86" t="s">
        <v>1</v>
      </c>
      <c r="C3" s="86" t="s">
        <v>2</v>
      </c>
      <c r="D3" s="105" t="s">
        <v>81</v>
      </c>
      <c r="E3" s="163"/>
      <c r="F3" s="86" t="s">
        <v>97</v>
      </c>
      <c r="G3" s="86" t="s">
        <v>98</v>
      </c>
    </row>
    <row r="4" spans="2:9" s="2"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row>
    <row r="5" spans="2:9" s="2" customFormat="1" x14ac:dyDescent="0.2"/>
    <row r="6" spans="2:9" ht="15.75" customHeight="1" x14ac:dyDescent="0.2">
      <c r="D6" s="15"/>
      <c r="E6" s="15"/>
      <c r="F6" s="4"/>
      <c r="G6" s="15"/>
    </row>
    <row r="7" spans="2:9" ht="25.5" x14ac:dyDescent="0.25">
      <c r="B7" s="202" t="s">
        <v>105</v>
      </c>
      <c r="C7" s="162" t="s">
        <v>106</v>
      </c>
      <c r="D7" s="162" t="s">
        <v>107</v>
      </c>
      <c r="E7" s="162" t="s">
        <v>108</v>
      </c>
      <c r="F7" s="162" t="s">
        <v>109</v>
      </c>
      <c r="G7" s="161" t="s">
        <v>289</v>
      </c>
      <c r="H7"/>
      <c r="I7"/>
    </row>
    <row r="8" spans="2:9" ht="15" x14ac:dyDescent="0.25">
      <c r="B8" s="202"/>
      <c r="C8" s="161" t="s">
        <v>141</v>
      </c>
      <c r="D8" s="161" t="s">
        <v>142</v>
      </c>
      <c r="E8" s="161" t="s">
        <v>141</v>
      </c>
      <c r="F8" s="161" t="s">
        <v>142</v>
      </c>
      <c r="G8" s="161" t="s">
        <v>290</v>
      </c>
      <c r="H8"/>
      <c r="I8"/>
    </row>
    <row r="9" spans="2:9" ht="15.75" customHeight="1" x14ac:dyDescent="0.25">
      <c r="B9" s="158">
        <v>1</v>
      </c>
      <c r="C9" s="21"/>
      <c r="D9" s="21"/>
      <c r="E9" s="21"/>
      <c r="F9" s="21"/>
      <c r="G9" s="144"/>
      <c r="H9"/>
      <c r="I9"/>
    </row>
    <row r="10" spans="2:9" ht="15" x14ac:dyDescent="0.25">
      <c r="B10" s="158">
        <v>2</v>
      </c>
      <c r="C10" s="21"/>
      <c r="D10" s="21"/>
      <c r="E10" s="21"/>
      <c r="F10" s="21"/>
      <c r="G10" s="144"/>
      <c r="H10"/>
      <c r="I10"/>
    </row>
    <row r="11" spans="2:9" ht="15" x14ac:dyDescent="0.25">
      <c r="B11" s="158">
        <v>3</v>
      </c>
      <c r="C11" s="21"/>
      <c r="D11" s="21"/>
      <c r="E11" s="21"/>
      <c r="F11" s="21"/>
      <c r="G11" s="144"/>
      <c r="H11"/>
      <c r="I11"/>
    </row>
    <row r="12" spans="2:9" ht="15" x14ac:dyDescent="0.25">
      <c r="B12"/>
      <c r="C12"/>
      <c r="D12"/>
      <c r="E12"/>
      <c r="F12"/>
      <c r="G12"/>
      <c r="H12"/>
      <c r="I12"/>
    </row>
    <row r="13" spans="2:9" ht="15" x14ac:dyDescent="0.25">
      <c r="B13"/>
      <c r="C13"/>
      <c r="D13"/>
      <c r="E13"/>
      <c r="F13"/>
      <c r="G13"/>
      <c r="H13"/>
      <c r="I13"/>
    </row>
    <row r="14" spans="2:9" ht="15" x14ac:dyDescent="0.25">
      <c r="B14"/>
      <c r="C14"/>
      <c r="D14"/>
      <c r="E14"/>
      <c r="F14"/>
      <c r="G14"/>
    </row>
    <row r="15" spans="2:9" ht="15" x14ac:dyDescent="0.25">
      <c r="B15"/>
      <c r="C15"/>
      <c r="D15"/>
      <c r="E15"/>
      <c r="F15"/>
      <c r="G15"/>
    </row>
    <row r="16" spans="2:9" ht="15" x14ac:dyDescent="0.25">
      <c r="B16"/>
      <c r="C16"/>
      <c r="D16"/>
      <c r="E16" s="143"/>
      <c r="F16" s="56"/>
      <c r="G16" s="56"/>
    </row>
    <row r="17" spans="2:7" ht="14.45" customHeight="1" x14ac:dyDescent="0.25">
      <c r="B17"/>
      <c r="C17"/>
      <c r="D17"/>
    </row>
    <row r="18" spans="2:7" ht="14.45" customHeight="1" x14ac:dyDescent="0.25">
      <c r="B18"/>
      <c r="C18"/>
      <c r="D18"/>
    </row>
    <row r="19" spans="2:7" ht="15" x14ac:dyDescent="0.25">
      <c r="B19"/>
      <c r="C19"/>
      <c r="D19"/>
      <c r="F19"/>
      <c r="G19"/>
    </row>
    <row r="20" spans="2:7" ht="15" x14ac:dyDescent="0.25">
      <c r="B20"/>
      <c r="C20"/>
      <c r="D20"/>
      <c r="F20"/>
      <c r="G20"/>
    </row>
    <row r="21" spans="2:7" ht="15" x14ac:dyDescent="0.25">
      <c r="B21"/>
      <c r="C21"/>
      <c r="D21"/>
      <c r="F21"/>
      <c r="G21"/>
    </row>
    <row r="22" spans="2:7" ht="15" x14ac:dyDescent="0.25">
      <c r="B22"/>
      <c r="C22"/>
      <c r="D22"/>
      <c r="F22"/>
      <c r="G22"/>
    </row>
    <row r="23" spans="2:7" ht="15" x14ac:dyDescent="0.25">
      <c r="B23"/>
      <c r="C23"/>
      <c r="D23"/>
      <c r="F23"/>
      <c r="G23"/>
    </row>
    <row r="24" spans="2:7" ht="15" x14ac:dyDescent="0.25">
      <c r="B24"/>
      <c r="C24"/>
      <c r="D24"/>
      <c r="F24"/>
      <c r="G24"/>
    </row>
    <row r="25" spans="2:7" ht="15" x14ac:dyDescent="0.25">
      <c r="B25"/>
      <c r="C25"/>
      <c r="D25"/>
      <c r="F25"/>
      <c r="G25"/>
    </row>
    <row r="26" spans="2:7" ht="15" x14ac:dyDescent="0.25">
      <c r="B26"/>
      <c r="C26"/>
      <c r="D26"/>
      <c r="F26"/>
      <c r="G26"/>
    </row>
    <row r="27" spans="2:7" ht="15" x14ac:dyDescent="0.25">
      <c r="B27"/>
      <c r="C27"/>
      <c r="D27"/>
      <c r="F27"/>
      <c r="G27"/>
    </row>
    <row r="28" spans="2:7" ht="15" x14ac:dyDescent="0.25">
      <c r="B28"/>
      <c r="C28"/>
      <c r="D28"/>
      <c r="F28"/>
      <c r="G28"/>
    </row>
    <row r="29" spans="2:7" ht="15" x14ac:dyDescent="0.25">
      <c r="B29"/>
      <c r="C29"/>
      <c r="D29"/>
      <c r="F29"/>
      <c r="G29"/>
    </row>
    <row r="30" spans="2:7" ht="15" x14ac:dyDescent="0.25">
      <c r="B30"/>
      <c r="C30"/>
      <c r="D30"/>
      <c r="F30"/>
      <c r="G30"/>
    </row>
    <row r="31" spans="2:7" ht="15" x14ac:dyDescent="0.25">
      <c r="B31"/>
      <c r="C31"/>
      <c r="D31"/>
      <c r="F31"/>
      <c r="G31"/>
    </row>
    <row r="32" spans="2:7" ht="15" x14ac:dyDescent="0.25">
      <c r="B32"/>
      <c r="C32"/>
      <c r="D32"/>
      <c r="F32"/>
      <c r="G32"/>
    </row>
    <row r="33" spans="2:7" ht="15" x14ac:dyDescent="0.25">
      <c r="B33"/>
      <c r="C33"/>
      <c r="D33"/>
      <c r="F33"/>
      <c r="G33"/>
    </row>
    <row r="34" spans="2:7" ht="15" x14ac:dyDescent="0.25">
      <c r="B34"/>
      <c r="C34"/>
      <c r="D34"/>
      <c r="F34"/>
      <c r="G34"/>
    </row>
    <row r="35" spans="2:7" ht="15" x14ac:dyDescent="0.25">
      <c r="B35"/>
      <c r="C35"/>
      <c r="D35"/>
      <c r="F35"/>
      <c r="G35"/>
    </row>
    <row r="36" spans="2:7" ht="15" x14ac:dyDescent="0.25">
      <c r="B36"/>
      <c r="C36"/>
      <c r="D36"/>
      <c r="F36"/>
      <c r="G36"/>
    </row>
    <row r="37" spans="2:7" ht="15" x14ac:dyDescent="0.25">
      <c r="F37"/>
      <c r="G37"/>
    </row>
    <row r="38" spans="2:7" ht="15" x14ac:dyDescent="0.25">
      <c r="F38"/>
      <c r="G38"/>
    </row>
    <row r="39" spans="2:7" ht="15" x14ac:dyDescent="0.25">
      <c r="D39" s="52"/>
      <c r="F39"/>
      <c r="G39"/>
    </row>
    <row r="40" spans="2:7" ht="15" x14ac:dyDescent="0.25">
      <c r="F40"/>
      <c r="G40"/>
    </row>
    <row r="41" spans="2:7" ht="15" x14ac:dyDescent="0.25">
      <c r="F41"/>
      <c r="G41"/>
    </row>
    <row r="42" spans="2:7" ht="15" x14ac:dyDescent="0.25">
      <c r="F42"/>
      <c r="G42"/>
    </row>
    <row r="43" spans="2:7" ht="15" x14ac:dyDescent="0.25">
      <c r="F43"/>
      <c r="G43"/>
    </row>
    <row r="44" spans="2:7" ht="15" x14ac:dyDescent="0.25">
      <c r="F44"/>
      <c r="G44"/>
    </row>
    <row r="45" spans="2:7" ht="15" x14ac:dyDescent="0.25">
      <c r="F45"/>
      <c r="G45"/>
    </row>
    <row r="46" spans="2:7" ht="15" x14ac:dyDescent="0.25">
      <c r="F46"/>
      <c r="G46"/>
    </row>
    <row r="47" spans="2:7" ht="15" x14ac:dyDescent="0.25">
      <c r="F47"/>
      <c r="G47"/>
    </row>
    <row r="48" spans="2: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B1:R214"/>
  <sheetViews>
    <sheetView topLeftCell="A5" workbookViewId="0">
      <selection activeCell="B1" sqref="B1"/>
    </sheetView>
  </sheetViews>
  <sheetFormatPr defaultColWidth="9.140625" defaultRowHeight="14.25" x14ac:dyDescent="0.2"/>
  <cols>
    <col min="1" max="1" width="9" style="117" customWidth="1"/>
    <col min="2" max="2" width="13.42578125" style="117" bestFit="1" customWidth="1"/>
    <col min="3" max="3" width="44.5703125" style="117" bestFit="1" customWidth="1"/>
    <col min="4" max="4" width="4.5703125" style="117" customWidth="1"/>
    <col min="5" max="5" width="12.5703125" style="117" customWidth="1"/>
    <col min="6" max="6" width="39.42578125" style="117" bestFit="1" customWidth="1"/>
    <col min="7" max="7" width="4.85546875" style="117" customWidth="1"/>
    <col min="8" max="8" width="12.5703125" style="117" customWidth="1"/>
    <col min="9" max="9" width="35.5703125" style="117" customWidth="1"/>
    <col min="10" max="10" width="4.85546875" style="117" customWidth="1"/>
    <col min="11" max="11" width="16.140625" style="117" customWidth="1"/>
    <col min="12" max="12" width="31.42578125" style="117" customWidth="1"/>
    <col min="13" max="13" width="9.140625" style="117"/>
    <col min="14" max="14" width="12.140625" style="117" bestFit="1" customWidth="1"/>
    <col min="15" max="15" width="55" style="117" bestFit="1" customWidth="1"/>
    <col min="16" max="16" width="9.140625" style="117"/>
    <col min="17" max="17" width="12.140625" style="117" bestFit="1" customWidth="1"/>
    <col min="18" max="18" width="55" style="117" bestFit="1" customWidth="1"/>
    <col min="19" max="16384" width="9.140625" style="117"/>
  </cols>
  <sheetData>
    <row r="1" spans="2:18" ht="15.75" x14ac:dyDescent="0.25">
      <c r="B1" s="115" t="s">
        <v>1313</v>
      </c>
    </row>
    <row r="2" spans="2:18" ht="15" thickBot="1" x14ac:dyDescent="0.25"/>
    <row r="3" spans="2:18" ht="15" thickTop="1" x14ac:dyDescent="0.2">
      <c r="B3" s="243" t="s">
        <v>291</v>
      </c>
      <c r="C3" s="244"/>
      <c r="E3" s="243" t="s">
        <v>292</v>
      </c>
      <c r="F3" s="244"/>
      <c r="H3" s="243" t="s">
        <v>293</v>
      </c>
      <c r="I3" s="244"/>
      <c r="K3" s="243" t="s">
        <v>294</v>
      </c>
      <c r="L3" s="244"/>
      <c r="N3" s="243" t="s">
        <v>295</v>
      </c>
      <c r="O3" s="244"/>
      <c r="Q3" s="243" t="s">
        <v>296</v>
      </c>
      <c r="R3" s="244"/>
    </row>
    <row r="4" spans="2:18" ht="16.5" thickBot="1" x14ac:dyDescent="0.3">
      <c r="B4" s="125" t="s">
        <v>297</v>
      </c>
      <c r="C4" s="126" t="s">
        <v>298</v>
      </c>
      <c r="E4" s="17" t="s">
        <v>297</v>
      </c>
      <c r="F4" s="18" t="s">
        <v>298</v>
      </c>
      <c r="H4" s="17" t="s">
        <v>297</v>
      </c>
      <c r="I4" s="18" t="s">
        <v>298</v>
      </c>
      <c r="K4" s="17" t="s">
        <v>297</v>
      </c>
      <c r="L4" s="18" t="s">
        <v>298</v>
      </c>
      <c r="N4" s="17" t="s">
        <v>297</v>
      </c>
      <c r="O4" s="18" t="s">
        <v>298</v>
      </c>
      <c r="Q4" s="17" t="s">
        <v>297</v>
      </c>
      <c r="R4" s="18" t="s">
        <v>298</v>
      </c>
    </row>
    <row r="5" spans="2:18" x14ac:dyDescent="0.2">
      <c r="B5" s="127">
        <v>7440360</v>
      </c>
      <c r="C5" s="128" t="s">
        <v>299</v>
      </c>
      <c r="E5" s="127">
        <v>35822469</v>
      </c>
      <c r="F5" s="128" t="s">
        <v>300</v>
      </c>
      <c r="H5" s="129">
        <v>83329</v>
      </c>
      <c r="I5" s="130" t="s">
        <v>301</v>
      </c>
      <c r="K5" s="129">
        <v>99992</v>
      </c>
      <c r="L5" s="130" t="s">
        <v>302</v>
      </c>
      <c r="N5" s="129" t="s">
        <v>303</v>
      </c>
      <c r="O5" s="130" t="s">
        <v>304</v>
      </c>
      <c r="Q5" s="129" t="s">
        <v>305</v>
      </c>
      <c r="R5" s="130" t="s">
        <v>306</v>
      </c>
    </row>
    <row r="6" spans="2:18" x14ac:dyDescent="0.2">
      <c r="B6" s="131">
        <v>7440382</v>
      </c>
      <c r="C6" s="128" t="s">
        <v>307</v>
      </c>
      <c r="E6" s="131">
        <v>55673897</v>
      </c>
      <c r="F6" s="132" t="s">
        <v>308</v>
      </c>
      <c r="H6" s="131">
        <v>208968</v>
      </c>
      <c r="I6" s="132" t="s">
        <v>309</v>
      </c>
      <c r="K6" s="131">
        <v>124389</v>
      </c>
      <c r="L6" s="132" t="s">
        <v>310</v>
      </c>
      <c r="N6" s="131" t="s">
        <v>311</v>
      </c>
      <c r="O6" s="132" t="s">
        <v>312</v>
      </c>
      <c r="Q6" s="136">
        <v>7440597</v>
      </c>
      <c r="R6" s="132" t="s">
        <v>313</v>
      </c>
    </row>
    <row r="7" spans="2:18" x14ac:dyDescent="0.2">
      <c r="B7" s="131">
        <v>7440417</v>
      </c>
      <c r="C7" s="128" t="s">
        <v>314</v>
      </c>
      <c r="E7" s="131">
        <v>70648269</v>
      </c>
      <c r="F7" s="132" t="s">
        <v>315</v>
      </c>
      <c r="H7" s="131">
        <v>120127</v>
      </c>
      <c r="I7" s="132" t="s">
        <v>316</v>
      </c>
      <c r="K7" s="131">
        <v>75150</v>
      </c>
      <c r="L7" s="132" t="s">
        <v>317</v>
      </c>
      <c r="N7" s="131" t="s">
        <v>318</v>
      </c>
      <c r="O7" s="132" t="s">
        <v>319</v>
      </c>
      <c r="Q7" s="136">
        <v>1333740</v>
      </c>
      <c r="R7" s="132" t="s">
        <v>320</v>
      </c>
    </row>
    <row r="8" spans="2:18" x14ac:dyDescent="0.2">
      <c r="B8" s="131">
        <v>7440439</v>
      </c>
      <c r="C8" s="128" t="s">
        <v>321</v>
      </c>
      <c r="E8" s="131">
        <v>39227286</v>
      </c>
      <c r="F8" s="132" t="s">
        <v>322</v>
      </c>
      <c r="H8" s="131">
        <v>56553</v>
      </c>
      <c r="I8" s="132" t="s">
        <v>323</v>
      </c>
      <c r="K8" s="131">
        <v>630080</v>
      </c>
      <c r="L8" s="132" t="s">
        <v>324</v>
      </c>
      <c r="N8" s="131" t="s">
        <v>325</v>
      </c>
      <c r="O8" s="132" t="s">
        <v>326</v>
      </c>
      <c r="Q8" s="136">
        <v>7782447</v>
      </c>
      <c r="R8" s="132" t="s">
        <v>236</v>
      </c>
    </row>
    <row r="9" spans="2:18" x14ac:dyDescent="0.2">
      <c r="B9" s="131">
        <v>7440473</v>
      </c>
      <c r="C9" s="128" t="s">
        <v>327</v>
      </c>
      <c r="E9" s="131">
        <v>57117449</v>
      </c>
      <c r="F9" s="132" t="s">
        <v>328</v>
      </c>
      <c r="H9" s="131">
        <v>50328</v>
      </c>
      <c r="I9" s="132" t="s">
        <v>329</v>
      </c>
      <c r="K9" s="131">
        <v>463581</v>
      </c>
      <c r="L9" s="132" t="s">
        <v>330</v>
      </c>
      <c r="N9" s="131" t="s">
        <v>331</v>
      </c>
      <c r="O9" s="132" t="s">
        <v>332</v>
      </c>
      <c r="Q9" s="136">
        <v>7727379</v>
      </c>
      <c r="R9" s="132" t="s">
        <v>333</v>
      </c>
    </row>
    <row r="10" spans="2:18" x14ac:dyDescent="0.2">
      <c r="B10" s="131">
        <v>7440484</v>
      </c>
      <c r="C10" s="128" t="s">
        <v>334</v>
      </c>
      <c r="E10" s="131">
        <v>57653857</v>
      </c>
      <c r="F10" s="132" t="s">
        <v>335</v>
      </c>
      <c r="H10" s="131">
        <v>205992</v>
      </c>
      <c r="I10" s="132" t="s">
        <v>336</v>
      </c>
      <c r="K10" s="131">
        <v>7783064</v>
      </c>
      <c r="L10" s="132" t="s">
        <v>337</v>
      </c>
      <c r="N10" s="131" t="s">
        <v>338</v>
      </c>
      <c r="O10" s="132" t="s">
        <v>339</v>
      </c>
      <c r="Q10" s="136">
        <v>124389</v>
      </c>
      <c r="R10" s="132" t="s">
        <v>340</v>
      </c>
    </row>
    <row r="11" spans="2:18" x14ac:dyDescent="0.2">
      <c r="B11" s="131">
        <v>7439921</v>
      </c>
      <c r="C11" s="128" t="s">
        <v>341</v>
      </c>
      <c r="E11" s="131">
        <v>72918219</v>
      </c>
      <c r="F11" s="132" t="s">
        <v>342</v>
      </c>
      <c r="H11" s="131">
        <v>191242</v>
      </c>
      <c r="I11" s="132" t="s">
        <v>343</v>
      </c>
      <c r="K11" s="131">
        <v>7782447</v>
      </c>
      <c r="L11" s="132" t="s">
        <v>344</v>
      </c>
      <c r="N11" s="131" t="s">
        <v>345</v>
      </c>
      <c r="O11" s="132" t="s">
        <v>346</v>
      </c>
      <c r="Q11" s="136">
        <v>74828</v>
      </c>
      <c r="R11" s="132" t="s">
        <v>347</v>
      </c>
    </row>
    <row r="12" spans="2:18" ht="15" thickBot="1" x14ac:dyDescent="0.25">
      <c r="B12" s="131">
        <v>7439965</v>
      </c>
      <c r="C12" s="128" t="s">
        <v>348</v>
      </c>
      <c r="E12" s="131">
        <v>19408743</v>
      </c>
      <c r="F12" s="132" t="s">
        <v>349</v>
      </c>
      <c r="H12" s="131">
        <v>207089</v>
      </c>
      <c r="I12" s="132" t="s">
        <v>350</v>
      </c>
      <c r="K12" s="133">
        <v>7446095</v>
      </c>
      <c r="L12" s="134" t="s">
        <v>351</v>
      </c>
      <c r="N12" s="131" t="s">
        <v>352</v>
      </c>
      <c r="O12" s="132" t="s">
        <v>353</v>
      </c>
      <c r="Q12" s="136">
        <v>74840</v>
      </c>
      <c r="R12" s="132" t="s">
        <v>354</v>
      </c>
    </row>
    <row r="13" spans="2:18" ht="15" thickTop="1" x14ac:dyDescent="0.2">
      <c r="B13" s="131">
        <v>7439976</v>
      </c>
      <c r="C13" s="128" t="s">
        <v>268</v>
      </c>
      <c r="E13" s="131">
        <v>57117416</v>
      </c>
      <c r="F13" s="132" t="s">
        <v>355</v>
      </c>
      <c r="H13" s="131">
        <v>218019</v>
      </c>
      <c r="I13" s="132" t="s">
        <v>356</v>
      </c>
      <c r="N13" s="131" t="s">
        <v>357</v>
      </c>
      <c r="O13" s="132" t="s">
        <v>358</v>
      </c>
      <c r="Q13" s="136">
        <v>7783064</v>
      </c>
      <c r="R13" s="132" t="s">
        <v>359</v>
      </c>
    </row>
    <row r="14" spans="2:18" x14ac:dyDescent="0.2">
      <c r="B14" s="131">
        <v>7440020</v>
      </c>
      <c r="C14" s="128" t="s">
        <v>360</v>
      </c>
      <c r="E14" s="131">
        <v>40321764</v>
      </c>
      <c r="F14" s="132" t="s">
        <v>361</v>
      </c>
      <c r="H14" s="131">
        <v>53703</v>
      </c>
      <c r="I14" s="132" t="s">
        <v>362</v>
      </c>
      <c r="N14" s="131" t="s">
        <v>363</v>
      </c>
      <c r="O14" s="132" t="s">
        <v>364</v>
      </c>
      <c r="Q14" s="136">
        <v>74986</v>
      </c>
      <c r="R14" s="132" t="s">
        <v>365</v>
      </c>
    </row>
    <row r="15" spans="2:18" x14ac:dyDescent="0.2">
      <c r="B15" s="131">
        <v>7782492</v>
      </c>
      <c r="C15" s="128" t="s">
        <v>366</v>
      </c>
      <c r="E15" s="131">
        <v>67562394</v>
      </c>
      <c r="F15" s="132" t="s">
        <v>367</v>
      </c>
      <c r="H15" s="131">
        <v>206440</v>
      </c>
      <c r="I15" s="132" t="s">
        <v>368</v>
      </c>
      <c r="N15" s="131" t="s">
        <v>369</v>
      </c>
      <c r="O15" s="132" t="s">
        <v>370</v>
      </c>
      <c r="Q15" s="136">
        <v>75285</v>
      </c>
      <c r="R15" s="132" t="s">
        <v>371</v>
      </c>
    </row>
    <row r="16" spans="2:18" x14ac:dyDescent="0.2">
      <c r="B16" s="135"/>
      <c r="C16" s="128" t="s">
        <v>372</v>
      </c>
      <c r="E16" s="131">
        <v>60851345</v>
      </c>
      <c r="F16" s="132" t="s">
        <v>373</v>
      </c>
      <c r="H16" s="131">
        <v>86737</v>
      </c>
      <c r="I16" s="132" t="s">
        <v>374</v>
      </c>
      <c r="N16" s="131" t="s">
        <v>375</v>
      </c>
      <c r="O16" s="132" t="s">
        <v>376</v>
      </c>
      <c r="Q16" s="136">
        <v>106978</v>
      </c>
      <c r="R16" s="132" t="s">
        <v>377</v>
      </c>
    </row>
    <row r="17" spans="2:18" x14ac:dyDescent="0.2">
      <c r="B17" s="136"/>
      <c r="C17" s="132" t="s">
        <v>378</v>
      </c>
      <c r="E17" s="131">
        <v>57117314</v>
      </c>
      <c r="F17" s="132" t="s">
        <v>379</v>
      </c>
      <c r="H17" s="131">
        <v>193395</v>
      </c>
      <c r="I17" s="132" t="s">
        <v>380</v>
      </c>
      <c r="N17" s="131" t="s">
        <v>381</v>
      </c>
      <c r="O17" s="132" t="s">
        <v>382</v>
      </c>
      <c r="Q17" s="136">
        <v>463821</v>
      </c>
      <c r="R17" s="132" t="s">
        <v>383</v>
      </c>
    </row>
    <row r="18" spans="2:18" x14ac:dyDescent="0.2">
      <c r="B18" s="136"/>
      <c r="C18" s="132" t="s">
        <v>384</v>
      </c>
      <c r="E18" s="131">
        <v>51207319</v>
      </c>
      <c r="F18" s="132" t="s">
        <v>385</v>
      </c>
      <c r="H18" s="131">
        <v>91203</v>
      </c>
      <c r="I18" s="132" t="s">
        <v>386</v>
      </c>
      <c r="N18" s="131" t="s">
        <v>387</v>
      </c>
      <c r="O18" s="132" t="s">
        <v>388</v>
      </c>
      <c r="Q18" s="136">
        <v>78784</v>
      </c>
      <c r="R18" s="132" t="s">
        <v>389</v>
      </c>
    </row>
    <row r="19" spans="2:18" x14ac:dyDescent="0.2">
      <c r="B19" s="136"/>
      <c r="C19" s="132" t="s">
        <v>390</v>
      </c>
      <c r="E19" s="131">
        <v>1746016</v>
      </c>
      <c r="F19" s="132" t="s">
        <v>391</v>
      </c>
      <c r="H19" s="131">
        <v>85018</v>
      </c>
      <c r="I19" s="132" t="s">
        <v>392</v>
      </c>
      <c r="N19" s="131" t="s">
        <v>393</v>
      </c>
      <c r="O19" s="132" t="s">
        <v>394</v>
      </c>
      <c r="Q19" s="136">
        <v>109660</v>
      </c>
      <c r="R19" s="132" t="s">
        <v>395</v>
      </c>
    </row>
    <row r="20" spans="2:18" x14ac:dyDescent="0.2">
      <c r="B20" s="136"/>
      <c r="C20" s="132" t="s">
        <v>396</v>
      </c>
      <c r="H20" s="131">
        <v>198550</v>
      </c>
      <c r="I20" s="132" t="s">
        <v>397</v>
      </c>
      <c r="N20" s="131" t="s">
        <v>398</v>
      </c>
      <c r="O20" s="132" t="s">
        <v>399</v>
      </c>
      <c r="Q20" s="136">
        <v>92112691</v>
      </c>
      <c r="R20" s="132" t="s">
        <v>400</v>
      </c>
    </row>
    <row r="21" spans="2:18" ht="15" thickBot="1" x14ac:dyDescent="0.25">
      <c r="B21" s="131"/>
      <c r="C21" s="132" t="s">
        <v>401</v>
      </c>
      <c r="H21" s="133">
        <v>129000</v>
      </c>
      <c r="I21" s="134" t="s">
        <v>402</v>
      </c>
      <c r="N21" s="131" t="s">
        <v>403</v>
      </c>
      <c r="O21" s="132" t="s">
        <v>404</v>
      </c>
      <c r="Q21" s="136">
        <v>142825</v>
      </c>
      <c r="R21" s="132" t="s">
        <v>405</v>
      </c>
    </row>
    <row r="22" spans="2:18" ht="15" thickTop="1" x14ac:dyDescent="0.2">
      <c r="B22" s="131"/>
      <c r="C22" s="132" t="s">
        <v>406</v>
      </c>
      <c r="N22" s="131" t="s">
        <v>407</v>
      </c>
      <c r="O22" s="132" t="s">
        <v>408</v>
      </c>
      <c r="Q22" s="136">
        <v>630080</v>
      </c>
      <c r="R22" s="132" t="s">
        <v>409</v>
      </c>
    </row>
    <row r="23" spans="2:18" ht="15" thickBot="1" x14ac:dyDescent="0.25">
      <c r="B23" s="131"/>
      <c r="C23" s="132" t="s">
        <v>410</v>
      </c>
      <c r="N23" s="131" t="s">
        <v>411</v>
      </c>
      <c r="O23" s="132" t="s">
        <v>412</v>
      </c>
      <c r="Q23" s="145">
        <v>74851</v>
      </c>
      <c r="R23" s="134" t="s">
        <v>413</v>
      </c>
    </row>
    <row r="24" spans="2:18" ht="15" thickTop="1" x14ac:dyDescent="0.2">
      <c r="B24" s="131"/>
      <c r="C24" s="132" t="s">
        <v>414</v>
      </c>
      <c r="N24" s="131" t="s">
        <v>415</v>
      </c>
      <c r="O24" s="132" t="s">
        <v>416</v>
      </c>
    </row>
    <row r="25" spans="2:18" x14ac:dyDescent="0.2">
      <c r="B25" s="131"/>
      <c r="C25" s="132" t="s">
        <v>417</v>
      </c>
      <c r="N25" s="131" t="s">
        <v>418</v>
      </c>
      <c r="O25" s="132" t="s">
        <v>419</v>
      </c>
    </row>
    <row r="26" spans="2:18" x14ac:dyDescent="0.2">
      <c r="B26" s="131"/>
      <c r="C26" s="132" t="s">
        <v>420</v>
      </c>
      <c r="N26" s="131" t="s">
        <v>421</v>
      </c>
      <c r="O26" s="132" t="s">
        <v>422</v>
      </c>
    </row>
    <row r="27" spans="2:18" x14ac:dyDescent="0.2">
      <c r="B27" s="131"/>
      <c r="C27" s="132" t="s">
        <v>423</v>
      </c>
      <c r="N27" s="131" t="s">
        <v>424</v>
      </c>
      <c r="O27" s="132" t="s">
        <v>425</v>
      </c>
    </row>
    <row r="28" spans="2:18" x14ac:dyDescent="0.2">
      <c r="B28" s="131"/>
      <c r="C28" s="132" t="s">
        <v>426</v>
      </c>
      <c r="N28" s="131" t="s">
        <v>427</v>
      </c>
      <c r="O28" s="132" t="s">
        <v>428</v>
      </c>
    </row>
    <row r="29" spans="2:18" x14ac:dyDescent="0.2">
      <c r="B29" s="131"/>
      <c r="C29" s="132" t="s">
        <v>429</v>
      </c>
      <c r="N29" s="131" t="s">
        <v>430</v>
      </c>
      <c r="O29" s="132" t="s">
        <v>431</v>
      </c>
    </row>
    <row r="30" spans="2:18" x14ac:dyDescent="0.2">
      <c r="B30" s="131"/>
      <c r="C30" s="132" t="s">
        <v>432</v>
      </c>
      <c r="N30" s="131" t="s">
        <v>433</v>
      </c>
      <c r="O30" s="132" t="s">
        <v>434</v>
      </c>
    </row>
    <row r="31" spans="2:18" x14ac:dyDescent="0.2">
      <c r="B31" s="131"/>
      <c r="C31" s="132" t="s">
        <v>435</v>
      </c>
      <c r="N31" s="131" t="s">
        <v>436</v>
      </c>
      <c r="O31" s="132" t="s">
        <v>437</v>
      </c>
    </row>
    <row r="32" spans="2:18" x14ac:dyDescent="0.2">
      <c r="B32" s="131"/>
      <c r="C32" s="132" t="s">
        <v>438</v>
      </c>
      <c r="N32" s="131" t="s">
        <v>439</v>
      </c>
      <c r="O32" s="132" t="s">
        <v>440</v>
      </c>
    </row>
    <row r="33" spans="2:15" x14ac:dyDescent="0.2">
      <c r="B33" s="131">
        <v>75070</v>
      </c>
      <c r="C33" s="132" t="s">
        <v>441</v>
      </c>
      <c r="N33" s="131" t="s">
        <v>442</v>
      </c>
      <c r="O33" s="132" t="s">
        <v>443</v>
      </c>
    </row>
    <row r="34" spans="2:15" x14ac:dyDescent="0.2">
      <c r="B34" s="131">
        <v>60355</v>
      </c>
      <c r="C34" s="132" t="s">
        <v>444</v>
      </c>
      <c r="N34" s="131" t="s">
        <v>445</v>
      </c>
      <c r="O34" s="132" t="s">
        <v>446</v>
      </c>
    </row>
    <row r="35" spans="2:15" x14ac:dyDescent="0.2">
      <c r="B35" s="131">
        <v>75058</v>
      </c>
      <c r="C35" s="132" t="s">
        <v>447</v>
      </c>
      <c r="N35" s="131" t="s">
        <v>448</v>
      </c>
      <c r="O35" s="132" t="s">
        <v>449</v>
      </c>
    </row>
    <row r="36" spans="2:15" x14ac:dyDescent="0.2">
      <c r="B36" s="131">
        <v>98862</v>
      </c>
      <c r="C36" s="132" t="s">
        <v>450</v>
      </c>
      <c r="N36" s="131" t="s">
        <v>451</v>
      </c>
      <c r="O36" s="132" t="s">
        <v>452</v>
      </c>
    </row>
    <row r="37" spans="2:15" x14ac:dyDescent="0.2">
      <c r="B37" s="131">
        <v>53963</v>
      </c>
      <c r="C37" s="132" t="s">
        <v>453</v>
      </c>
      <c r="N37" s="131" t="s">
        <v>454</v>
      </c>
      <c r="O37" s="132" t="s">
        <v>455</v>
      </c>
    </row>
    <row r="38" spans="2:15" x14ac:dyDescent="0.2">
      <c r="B38" s="131">
        <v>107028</v>
      </c>
      <c r="C38" s="132" t="s">
        <v>456</v>
      </c>
      <c r="N38" s="131" t="s">
        <v>457</v>
      </c>
      <c r="O38" s="132" t="s">
        <v>458</v>
      </c>
    </row>
    <row r="39" spans="2:15" x14ac:dyDescent="0.2">
      <c r="B39" s="131">
        <v>79061</v>
      </c>
      <c r="C39" s="132" t="s">
        <v>459</v>
      </c>
      <c r="N39" s="131" t="s">
        <v>460</v>
      </c>
      <c r="O39" s="132" t="s">
        <v>461</v>
      </c>
    </row>
    <row r="40" spans="2:15" x14ac:dyDescent="0.2">
      <c r="B40" s="131">
        <v>79107</v>
      </c>
      <c r="C40" s="132" t="s">
        <v>462</v>
      </c>
      <c r="N40" s="131" t="s">
        <v>463</v>
      </c>
      <c r="O40" s="132" t="s">
        <v>464</v>
      </c>
    </row>
    <row r="41" spans="2:15" x14ac:dyDescent="0.2">
      <c r="B41" s="131">
        <v>107131</v>
      </c>
      <c r="C41" s="132" t="s">
        <v>465</v>
      </c>
      <c r="N41" s="131" t="s">
        <v>466</v>
      </c>
      <c r="O41" s="132" t="s">
        <v>467</v>
      </c>
    </row>
    <row r="42" spans="2:15" x14ac:dyDescent="0.2">
      <c r="B42" s="131">
        <v>107051</v>
      </c>
      <c r="C42" s="132" t="s">
        <v>468</v>
      </c>
      <c r="N42" s="131" t="s">
        <v>469</v>
      </c>
      <c r="O42" s="132" t="s">
        <v>470</v>
      </c>
    </row>
    <row r="43" spans="2:15" x14ac:dyDescent="0.2">
      <c r="B43" s="131">
        <v>92671</v>
      </c>
      <c r="C43" s="132" t="s">
        <v>471</v>
      </c>
      <c r="N43" s="131" t="s">
        <v>472</v>
      </c>
      <c r="O43" s="132" t="s">
        <v>473</v>
      </c>
    </row>
    <row r="44" spans="2:15" x14ac:dyDescent="0.2">
      <c r="B44" s="131">
        <v>62533</v>
      </c>
      <c r="C44" s="132" t="s">
        <v>474</v>
      </c>
      <c r="N44" s="131" t="s">
        <v>475</v>
      </c>
      <c r="O44" s="132" t="s">
        <v>476</v>
      </c>
    </row>
    <row r="45" spans="2:15" x14ac:dyDescent="0.2">
      <c r="B45" s="131">
        <v>90040</v>
      </c>
      <c r="C45" s="132" t="s">
        <v>477</v>
      </c>
      <c r="N45" s="131" t="s">
        <v>478</v>
      </c>
      <c r="O45" s="132" t="s">
        <v>479</v>
      </c>
    </row>
    <row r="46" spans="2:15" x14ac:dyDescent="0.2">
      <c r="B46" s="131">
        <v>1332214</v>
      </c>
      <c r="C46" s="132" t="s">
        <v>480</v>
      </c>
      <c r="N46" s="131" t="s">
        <v>481</v>
      </c>
      <c r="O46" s="132" t="s">
        <v>482</v>
      </c>
    </row>
    <row r="47" spans="2:15" x14ac:dyDescent="0.2">
      <c r="B47" s="131">
        <v>71432</v>
      </c>
      <c r="C47" s="132" t="s">
        <v>483</v>
      </c>
      <c r="N47" s="131" t="s">
        <v>484</v>
      </c>
      <c r="O47" s="132" t="s">
        <v>485</v>
      </c>
    </row>
    <row r="48" spans="2:15" x14ac:dyDescent="0.2">
      <c r="B48" s="131">
        <v>92875</v>
      </c>
      <c r="C48" s="132" t="s">
        <v>486</v>
      </c>
      <c r="N48" s="131" t="s">
        <v>487</v>
      </c>
      <c r="O48" s="132" t="s">
        <v>488</v>
      </c>
    </row>
    <row r="49" spans="2:15" x14ac:dyDescent="0.2">
      <c r="B49" s="131">
        <v>98077</v>
      </c>
      <c r="C49" s="132" t="s">
        <v>489</v>
      </c>
      <c r="N49" s="131" t="s">
        <v>490</v>
      </c>
      <c r="O49" s="132" t="s">
        <v>491</v>
      </c>
    </row>
    <row r="50" spans="2:15" x14ac:dyDescent="0.2">
      <c r="B50" s="131">
        <v>100447</v>
      </c>
      <c r="C50" s="132" t="s">
        <v>492</v>
      </c>
      <c r="N50" s="131" t="s">
        <v>493</v>
      </c>
      <c r="O50" s="132" t="s">
        <v>494</v>
      </c>
    </row>
    <row r="51" spans="2:15" x14ac:dyDescent="0.2">
      <c r="B51" s="131">
        <v>92524</v>
      </c>
      <c r="C51" s="132" t="s">
        <v>495</v>
      </c>
      <c r="N51" s="131" t="s">
        <v>496</v>
      </c>
      <c r="O51" s="132" t="s">
        <v>497</v>
      </c>
    </row>
    <row r="52" spans="2:15" x14ac:dyDescent="0.2">
      <c r="B52" s="131">
        <v>117817</v>
      </c>
      <c r="C52" s="132" t="s">
        <v>498</v>
      </c>
      <c r="N52" s="131" t="s">
        <v>499</v>
      </c>
      <c r="O52" s="132" t="s">
        <v>500</v>
      </c>
    </row>
    <row r="53" spans="2:15" x14ac:dyDescent="0.2">
      <c r="B53" s="131">
        <v>542881</v>
      </c>
      <c r="C53" s="132" t="s">
        <v>501</v>
      </c>
      <c r="N53" s="131" t="s">
        <v>502</v>
      </c>
      <c r="O53" s="132" t="s">
        <v>503</v>
      </c>
    </row>
    <row r="54" spans="2:15" x14ac:dyDescent="0.2">
      <c r="B54" s="131">
        <v>75252</v>
      </c>
      <c r="C54" s="132" t="s">
        <v>504</v>
      </c>
      <c r="N54" s="131" t="s">
        <v>505</v>
      </c>
      <c r="O54" s="132" t="s">
        <v>506</v>
      </c>
    </row>
    <row r="55" spans="2:15" x14ac:dyDescent="0.2">
      <c r="B55" s="131">
        <v>106990</v>
      </c>
      <c r="C55" s="132" t="s">
        <v>507</v>
      </c>
      <c r="N55" s="131" t="s">
        <v>508</v>
      </c>
      <c r="O55" s="132" t="s">
        <v>509</v>
      </c>
    </row>
    <row r="56" spans="2:15" x14ac:dyDescent="0.2">
      <c r="B56" s="131">
        <v>156627</v>
      </c>
      <c r="C56" s="132" t="s">
        <v>510</v>
      </c>
      <c r="N56" s="131" t="s">
        <v>511</v>
      </c>
      <c r="O56" s="132" t="s">
        <v>512</v>
      </c>
    </row>
    <row r="57" spans="2:15" x14ac:dyDescent="0.2">
      <c r="B57" s="131">
        <v>133062</v>
      </c>
      <c r="C57" s="132" t="s">
        <v>513</v>
      </c>
      <c r="N57" s="131" t="s">
        <v>514</v>
      </c>
      <c r="O57" s="132" t="s">
        <v>515</v>
      </c>
    </row>
    <row r="58" spans="2:15" x14ac:dyDescent="0.2">
      <c r="B58" s="131">
        <v>63252</v>
      </c>
      <c r="C58" s="132" t="s">
        <v>516</v>
      </c>
      <c r="N58" s="131" t="s">
        <v>517</v>
      </c>
      <c r="O58" s="132" t="s">
        <v>518</v>
      </c>
    </row>
    <row r="59" spans="2:15" x14ac:dyDescent="0.2">
      <c r="B59" s="131">
        <v>75150</v>
      </c>
      <c r="C59" s="132" t="s">
        <v>519</v>
      </c>
      <c r="N59" s="131" t="s">
        <v>520</v>
      </c>
      <c r="O59" s="132" t="s">
        <v>521</v>
      </c>
    </row>
    <row r="60" spans="2:15" x14ac:dyDescent="0.2">
      <c r="B60" s="131">
        <v>56235</v>
      </c>
      <c r="C60" s="132" t="s">
        <v>522</v>
      </c>
      <c r="N60" s="131" t="s">
        <v>523</v>
      </c>
      <c r="O60" s="132" t="s">
        <v>524</v>
      </c>
    </row>
    <row r="61" spans="2:15" x14ac:dyDescent="0.2">
      <c r="B61" s="131">
        <v>463581</v>
      </c>
      <c r="C61" s="132" t="s">
        <v>525</v>
      </c>
      <c r="N61" s="131" t="s">
        <v>526</v>
      </c>
      <c r="O61" s="132" t="s">
        <v>527</v>
      </c>
    </row>
    <row r="62" spans="2:15" x14ac:dyDescent="0.2">
      <c r="B62" s="131">
        <v>120809</v>
      </c>
      <c r="C62" s="132" t="s">
        <v>528</v>
      </c>
      <c r="N62" s="131" t="s">
        <v>529</v>
      </c>
      <c r="O62" s="132" t="s">
        <v>530</v>
      </c>
    </row>
    <row r="63" spans="2:15" x14ac:dyDescent="0.2">
      <c r="B63" s="131">
        <v>133904</v>
      </c>
      <c r="C63" s="132" t="s">
        <v>531</v>
      </c>
      <c r="N63" s="131" t="s">
        <v>532</v>
      </c>
      <c r="O63" s="132" t="s">
        <v>533</v>
      </c>
    </row>
    <row r="64" spans="2:15" x14ac:dyDescent="0.2">
      <c r="B64" s="131">
        <v>57749</v>
      </c>
      <c r="C64" s="132" t="s">
        <v>534</v>
      </c>
      <c r="N64" s="131" t="s">
        <v>535</v>
      </c>
      <c r="O64" s="132" t="s">
        <v>536</v>
      </c>
    </row>
    <row r="65" spans="2:15" x14ac:dyDescent="0.2">
      <c r="B65" s="131">
        <v>7782505</v>
      </c>
      <c r="C65" s="132" t="s">
        <v>537</v>
      </c>
      <c r="N65" s="131" t="s">
        <v>538</v>
      </c>
      <c r="O65" s="132" t="s">
        <v>539</v>
      </c>
    </row>
    <row r="66" spans="2:15" x14ac:dyDescent="0.2">
      <c r="B66" s="131">
        <v>79118</v>
      </c>
      <c r="C66" s="132" t="s">
        <v>540</v>
      </c>
      <c r="N66" s="131" t="s">
        <v>541</v>
      </c>
      <c r="O66" s="132" t="s">
        <v>542</v>
      </c>
    </row>
    <row r="67" spans="2:15" x14ac:dyDescent="0.2">
      <c r="B67" s="131">
        <v>532274</v>
      </c>
      <c r="C67" s="132" t="s">
        <v>543</v>
      </c>
      <c r="N67" s="131" t="s">
        <v>544</v>
      </c>
      <c r="O67" s="132" t="s">
        <v>545</v>
      </c>
    </row>
    <row r="68" spans="2:15" x14ac:dyDescent="0.2">
      <c r="B68" s="131">
        <v>108907</v>
      </c>
      <c r="C68" s="132" t="s">
        <v>524</v>
      </c>
      <c r="N68" s="131" t="s">
        <v>546</v>
      </c>
      <c r="O68" s="132" t="s">
        <v>547</v>
      </c>
    </row>
    <row r="69" spans="2:15" x14ac:dyDescent="0.2">
      <c r="B69" s="131">
        <v>510156</v>
      </c>
      <c r="C69" s="132" t="s">
        <v>548</v>
      </c>
      <c r="N69" s="131" t="s">
        <v>549</v>
      </c>
      <c r="O69" s="132" t="s">
        <v>550</v>
      </c>
    </row>
    <row r="70" spans="2:15" x14ac:dyDescent="0.2">
      <c r="B70" s="131">
        <v>67663</v>
      </c>
      <c r="C70" s="132" t="s">
        <v>551</v>
      </c>
      <c r="N70" s="131" t="s">
        <v>552</v>
      </c>
      <c r="O70" s="132" t="s">
        <v>553</v>
      </c>
    </row>
    <row r="71" spans="2:15" x14ac:dyDescent="0.2">
      <c r="B71" s="131">
        <v>107302</v>
      </c>
      <c r="C71" s="132" t="s">
        <v>554</v>
      </c>
      <c r="N71" s="131" t="s">
        <v>555</v>
      </c>
      <c r="O71" s="132" t="s">
        <v>556</v>
      </c>
    </row>
    <row r="72" spans="2:15" x14ac:dyDescent="0.2">
      <c r="B72" s="131">
        <v>126998</v>
      </c>
      <c r="C72" s="132" t="s">
        <v>557</v>
      </c>
      <c r="N72" s="131" t="s">
        <v>558</v>
      </c>
      <c r="O72" s="132" t="s">
        <v>559</v>
      </c>
    </row>
    <row r="73" spans="2:15" x14ac:dyDescent="0.2">
      <c r="B73" s="131">
        <v>1319773</v>
      </c>
      <c r="C73" s="132" t="s">
        <v>560</v>
      </c>
      <c r="N73" s="131" t="s">
        <v>561</v>
      </c>
      <c r="O73" s="132" t="s">
        <v>562</v>
      </c>
    </row>
    <row r="74" spans="2:15" x14ac:dyDescent="0.2">
      <c r="B74" s="131">
        <v>95487</v>
      </c>
      <c r="C74" s="132" t="s">
        <v>563</v>
      </c>
      <c r="N74" s="131" t="s">
        <v>564</v>
      </c>
      <c r="O74" s="132" t="s">
        <v>565</v>
      </c>
    </row>
    <row r="75" spans="2:15" x14ac:dyDescent="0.2">
      <c r="B75" s="131">
        <v>108394</v>
      </c>
      <c r="C75" s="132" t="s">
        <v>566</v>
      </c>
      <c r="N75" s="131" t="s">
        <v>567</v>
      </c>
      <c r="O75" s="132" t="s">
        <v>568</v>
      </c>
    </row>
    <row r="76" spans="2:15" x14ac:dyDescent="0.2">
      <c r="B76" s="131">
        <v>106445</v>
      </c>
      <c r="C76" s="132" t="s">
        <v>569</v>
      </c>
      <c r="N76" s="131" t="s">
        <v>570</v>
      </c>
      <c r="O76" s="132" t="s">
        <v>571</v>
      </c>
    </row>
    <row r="77" spans="2:15" x14ac:dyDescent="0.2">
      <c r="B77" s="131">
        <v>98828</v>
      </c>
      <c r="C77" s="132" t="s">
        <v>572</v>
      </c>
      <c r="N77" s="131" t="s">
        <v>573</v>
      </c>
      <c r="O77" s="132" t="s">
        <v>574</v>
      </c>
    </row>
    <row r="78" spans="2:15" x14ac:dyDescent="0.2">
      <c r="B78" s="131">
        <v>94757</v>
      </c>
      <c r="C78" s="132" t="s">
        <v>575</v>
      </c>
      <c r="N78" s="131" t="s">
        <v>576</v>
      </c>
      <c r="O78" s="132" t="s">
        <v>577</v>
      </c>
    </row>
    <row r="79" spans="2:15" x14ac:dyDescent="0.2">
      <c r="B79" s="131">
        <v>3547044</v>
      </c>
      <c r="C79" s="132" t="s">
        <v>578</v>
      </c>
      <c r="N79" s="131" t="s">
        <v>579</v>
      </c>
      <c r="O79" s="132" t="s">
        <v>580</v>
      </c>
    </row>
    <row r="80" spans="2:15" x14ac:dyDescent="0.2">
      <c r="B80" s="131">
        <v>334883</v>
      </c>
      <c r="C80" s="132" t="s">
        <v>581</v>
      </c>
      <c r="N80" s="131" t="s">
        <v>582</v>
      </c>
      <c r="O80" s="132" t="s">
        <v>583</v>
      </c>
    </row>
    <row r="81" spans="2:15" x14ac:dyDescent="0.2">
      <c r="B81" s="131">
        <v>132649</v>
      </c>
      <c r="C81" s="132" t="s">
        <v>584</v>
      </c>
      <c r="N81" s="131" t="s">
        <v>585</v>
      </c>
      <c r="O81" s="132" t="s">
        <v>586</v>
      </c>
    </row>
    <row r="82" spans="2:15" x14ac:dyDescent="0.2">
      <c r="B82" s="131">
        <v>96128</v>
      </c>
      <c r="C82" s="132" t="s">
        <v>587</v>
      </c>
      <c r="N82" s="131" t="s">
        <v>588</v>
      </c>
      <c r="O82" s="132" t="s">
        <v>589</v>
      </c>
    </row>
    <row r="83" spans="2:15" x14ac:dyDescent="0.2">
      <c r="B83" s="131">
        <v>84742</v>
      </c>
      <c r="C83" s="132" t="s">
        <v>590</v>
      </c>
      <c r="N83" s="131" t="s">
        <v>591</v>
      </c>
      <c r="O83" s="132" t="s">
        <v>592</v>
      </c>
    </row>
    <row r="84" spans="2:15" x14ac:dyDescent="0.2">
      <c r="B84" s="131">
        <v>106467</v>
      </c>
      <c r="C84" s="132" t="s">
        <v>593</v>
      </c>
      <c r="N84" s="131" t="s">
        <v>594</v>
      </c>
      <c r="O84" s="132" t="s">
        <v>595</v>
      </c>
    </row>
    <row r="85" spans="2:15" x14ac:dyDescent="0.2">
      <c r="B85" s="131">
        <v>91941</v>
      </c>
      <c r="C85" s="132" t="s">
        <v>596</v>
      </c>
      <c r="N85" s="131" t="s">
        <v>597</v>
      </c>
      <c r="O85" s="132" t="s">
        <v>598</v>
      </c>
    </row>
    <row r="86" spans="2:15" x14ac:dyDescent="0.2">
      <c r="B86" s="131">
        <v>111444</v>
      </c>
      <c r="C86" s="132" t="s">
        <v>599</v>
      </c>
      <c r="N86" s="131" t="s">
        <v>600</v>
      </c>
      <c r="O86" s="132" t="s">
        <v>601</v>
      </c>
    </row>
    <row r="87" spans="2:15" x14ac:dyDescent="0.2">
      <c r="B87" s="131">
        <v>542756</v>
      </c>
      <c r="C87" s="132" t="s">
        <v>602</v>
      </c>
    </row>
    <row r="88" spans="2:15" x14ac:dyDescent="0.2">
      <c r="B88" s="131">
        <v>62737</v>
      </c>
      <c r="C88" s="132" t="s">
        <v>603</v>
      </c>
    </row>
    <row r="89" spans="2:15" x14ac:dyDescent="0.2">
      <c r="B89" s="131">
        <v>111422</v>
      </c>
      <c r="C89" s="132" t="s">
        <v>604</v>
      </c>
    </row>
    <row r="90" spans="2:15" x14ac:dyDescent="0.2">
      <c r="B90" s="131">
        <v>121697</v>
      </c>
      <c r="C90" s="132" t="s">
        <v>605</v>
      </c>
    </row>
    <row r="91" spans="2:15" x14ac:dyDescent="0.2">
      <c r="B91" s="131">
        <v>64675</v>
      </c>
      <c r="C91" s="132" t="s">
        <v>606</v>
      </c>
    </row>
    <row r="92" spans="2:15" x14ac:dyDescent="0.2">
      <c r="B92" s="131">
        <v>119904</v>
      </c>
      <c r="C92" s="132" t="s">
        <v>607</v>
      </c>
    </row>
    <row r="93" spans="2:15" x14ac:dyDescent="0.2">
      <c r="B93" s="131">
        <v>60117</v>
      </c>
      <c r="C93" s="132" t="s">
        <v>608</v>
      </c>
    </row>
    <row r="94" spans="2:15" x14ac:dyDescent="0.2">
      <c r="B94" s="131">
        <v>119937</v>
      </c>
      <c r="C94" s="132" t="s">
        <v>609</v>
      </c>
    </row>
    <row r="95" spans="2:15" x14ac:dyDescent="0.2">
      <c r="B95" s="131">
        <v>79447</v>
      </c>
      <c r="C95" s="132" t="s">
        <v>610</v>
      </c>
    </row>
    <row r="96" spans="2:15" x14ac:dyDescent="0.2">
      <c r="B96" s="131">
        <v>68122</v>
      </c>
      <c r="C96" s="132" t="s">
        <v>611</v>
      </c>
    </row>
    <row r="97" spans="2:3" x14ac:dyDescent="0.2">
      <c r="B97" s="131">
        <v>57147</v>
      </c>
      <c r="C97" s="132" t="s">
        <v>612</v>
      </c>
    </row>
    <row r="98" spans="2:3" x14ac:dyDescent="0.2">
      <c r="B98" s="131">
        <v>131113</v>
      </c>
      <c r="C98" s="132" t="s">
        <v>613</v>
      </c>
    </row>
    <row r="99" spans="2:3" x14ac:dyDescent="0.2">
      <c r="B99" s="131">
        <v>77781</v>
      </c>
      <c r="C99" s="132" t="s">
        <v>614</v>
      </c>
    </row>
    <row r="100" spans="2:3" x14ac:dyDescent="0.2">
      <c r="B100" s="131">
        <v>534521</v>
      </c>
      <c r="C100" s="132" t="s">
        <v>615</v>
      </c>
    </row>
    <row r="101" spans="2:3" x14ac:dyDescent="0.2">
      <c r="B101" s="131">
        <v>51285</v>
      </c>
      <c r="C101" s="132" t="s">
        <v>616</v>
      </c>
    </row>
    <row r="102" spans="2:3" x14ac:dyDescent="0.2">
      <c r="B102" s="131">
        <v>121142</v>
      </c>
      <c r="C102" s="132" t="s">
        <v>617</v>
      </c>
    </row>
    <row r="103" spans="2:3" x14ac:dyDescent="0.2">
      <c r="B103" s="131">
        <v>123911</v>
      </c>
      <c r="C103" s="132" t="s">
        <v>618</v>
      </c>
    </row>
    <row r="104" spans="2:3" x14ac:dyDescent="0.2">
      <c r="B104" s="131">
        <v>122667</v>
      </c>
      <c r="C104" s="132" t="s">
        <v>619</v>
      </c>
    </row>
    <row r="105" spans="2:3" x14ac:dyDescent="0.2">
      <c r="B105" s="131">
        <v>106898</v>
      </c>
      <c r="C105" s="132" t="s">
        <v>620</v>
      </c>
    </row>
    <row r="106" spans="2:3" x14ac:dyDescent="0.2">
      <c r="B106" s="131">
        <v>106887</v>
      </c>
      <c r="C106" s="132" t="s">
        <v>621</v>
      </c>
    </row>
    <row r="107" spans="2:3" x14ac:dyDescent="0.2">
      <c r="B107" s="131">
        <v>140885</v>
      </c>
      <c r="C107" s="132" t="s">
        <v>622</v>
      </c>
    </row>
    <row r="108" spans="2:3" x14ac:dyDescent="0.2">
      <c r="B108" s="131">
        <v>100414</v>
      </c>
      <c r="C108" s="132" t="s">
        <v>623</v>
      </c>
    </row>
    <row r="109" spans="2:3" x14ac:dyDescent="0.2">
      <c r="B109" s="131">
        <v>51796</v>
      </c>
      <c r="C109" s="132" t="s">
        <v>624</v>
      </c>
    </row>
    <row r="110" spans="2:3" x14ac:dyDescent="0.2">
      <c r="B110" s="131">
        <v>75003</v>
      </c>
      <c r="C110" s="132" t="s">
        <v>625</v>
      </c>
    </row>
    <row r="111" spans="2:3" x14ac:dyDescent="0.2">
      <c r="B111" s="131">
        <v>106934</v>
      </c>
      <c r="C111" s="132" t="s">
        <v>626</v>
      </c>
    </row>
    <row r="112" spans="2:3" x14ac:dyDescent="0.2">
      <c r="B112" s="131">
        <v>107062</v>
      </c>
      <c r="C112" s="132" t="s">
        <v>627</v>
      </c>
    </row>
    <row r="113" spans="2:3" x14ac:dyDescent="0.2">
      <c r="B113" s="131">
        <v>107211</v>
      </c>
      <c r="C113" s="132" t="s">
        <v>628</v>
      </c>
    </row>
    <row r="114" spans="2:3" x14ac:dyDescent="0.2">
      <c r="B114" s="131">
        <v>151564</v>
      </c>
      <c r="C114" s="132" t="s">
        <v>629</v>
      </c>
    </row>
    <row r="115" spans="2:3" x14ac:dyDescent="0.2">
      <c r="B115" s="131">
        <v>75218</v>
      </c>
      <c r="C115" s="132" t="s">
        <v>630</v>
      </c>
    </row>
    <row r="116" spans="2:3" x14ac:dyDescent="0.2">
      <c r="B116" s="131">
        <v>96457</v>
      </c>
      <c r="C116" s="132" t="s">
        <v>631</v>
      </c>
    </row>
    <row r="117" spans="2:3" x14ac:dyDescent="0.2">
      <c r="B117" s="131">
        <v>75343</v>
      </c>
      <c r="C117" s="132" t="s">
        <v>632</v>
      </c>
    </row>
    <row r="118" spans="2:3" x14ac:dyDescent="0.2">
      <c r="B118" s="131">
        <v>50000</v>
      </c>
      <c r="C118" s="132" t="s">
        <v>633</v>
      </c>
    </row>
    <row r="119" spans="2:3" x14ac:dyDescent="0.2">
      <c r="B119" s="131">
        <v>76448</v>
      </c>
      <c r="C119" s="132" t="s">
        <v>634</v>
      </c>
    </row>
    <row r="120" spans="2:3" x14ac:dyDescent="0.2">
      <c r="B120" s="131">
        <v>118741</v>
      </c>
      <c r="C120" s="132" t="s">
        <v>635</v>
      </c>
    </row>
    <row r="121" spans="2:3" x14ac:dyDescent="0.2">
      <c r="B121" s="131">
        <v>87683</v>
      </c>
      <c r="C121" s="132" t="s">
        <v>636</v>
      </c>
    </row>
    <row r="122" spans="2:3" x14ac:dyDescent="0.2">
      <c r="B122" s="131">
        <v>77474</v>
      </c>
      <c r="C122" s="132" t="s">
        <v>637</v>
      </c>
    </row>
    <row r="123" spans="2:3" x14ac:dyDescent="0.2">
      <c r="B123" s="131">
        <v>67721</v>
      </c>
      <c r="C123" s="132" t="s">
        <v>638</v>
      </c>
    </row>
    <row r="124" spans="2:3" x14ac:dyDescent="0.2">
      <c r="B124" s="131">
        <v>822060</v>
      </c>
      <c r="C124" s="132" t="s">
        <v>639</v>
      </c>
    </row>
    <row r="125" spans="2:3" x14ac:dyDescent="0.2">
      <c r="B125" s="131">
        <v>680319</v>
      </c>
      <c r="C125" s="132" t="s">
        <v>640</v>
      </c>
    </row>
    <row r="126" spans="2:3" x14ac:dyDescent="0.2">
      <c r="B126" s="131">
        <v>110543</v>
      </c>
      <c r="C126" s="132" t="s">
        <v>428</v>
      </c>
    </row>
    <row r="127" spans="2:3" x14ac:dyDescent="0.2">
      <c r="B127" s="131">
        <v>302012</v>
      </c>
      <c r="C127" s="132" t="s">
        <v>641</v>
      </c>
    </row>
    <row r="128" spans="2:3" x14ac:dyDescent="0.2">
      <c r="B128" s="131">
        <v>7647010</v>
      </c>
      <c r="C128" s="132" t="s">
        <v>642</v>
      </c>
    </row>
    <row r="129" spans="2:3" x14ac:dyDescent="0.2">
      <c r="B129" s="131">
        <v>74908</v>
      </c>
      <c r="C129" s="132" t="s">
        <v>643</v>
      </c>
    </row>
    <row r="130" spans="2:3" x14ac:dyDescent="0.2">
      <c r="B130" s="131">
        <v>7664393</v>
      </c>
      <c r="C130" s="132" t="s">
        <v>644</v>
      </c>
    </row>
    <row r="131" spans="2:3" x14ac:dyDescent="0.2">
      <c r="B131" s="131">
        <v>123319</v>
      </c>
      <c r="C131" s="132" t="s">
        <v>645</v>
      </c>
    </row>
    <row r="132" spans="2:3" x14ac:dyDescent="0.2">
      <c r="B132" s="131">
        <v>78591</v>
      </c>
      <c r="C132" s="132" t="s">
        <v>646</v>
      </c>
    </row>
    <row r="133" spans="2:3" x14ac:dyDescent="0.2">
      <c r="B133" s="131">
        <v>58899</v>
      </c>
      <c r="C133" s="132" t="s">
        <v>647</v>
      </c>
    </row>
    <row r="134" spans="2:3" x14ac:dyDescent="0.2">
      <c r="B134" s="131">
        <v>108316</v>
      </c>
      <c r="C134" s="132" t="s">
        <v>648</v>
      </c>
    </row>
    <row r="135" spans="2:3" x14ac:dyDescent="0.2">
      <c r="B135" s="131">
        <v>67561</v>
      </c>
      <c r="C135" s="132" t="s">
        <v>649</v>
      </c>
    </row>
    <row r="136" spans="2:3" x14ac:dyDescent="0.2">
      <c r="B136" s="131">
        <v>72435</v>
      </c>
      <c r="C136" s="132" t="s">
        <v>650</v>
      </c>
    </row>
    <row r="137" spans="2:3" x14ac:dyDescent="0.2">
      <c r="B137" s="131">
        <v>74839</v>
      </c>
      <c r="C137" s="132" t="s">
        <v>651</v>
      </c>
    </row>
    <row r="138" spans="2:3" x14ac:dyDescent="0.2">
      <c r="B138" s="131">
        <v>74873</v>
      </c>
      <c r="C138" s="132" t="s">
        <v>652</v>
      </c>
    </row>
    <row r="139" spans="2:3" x14ac:dyDescent="0.2">
      <c r="B139" s="131">
        <v>71556</v>
      </c>
      <c r="C139" s="132" t="s">
        <v>653</v>
      </c>
    </row>
    <row r="140" spans="2:3" x14ac:dyDescent="0.2">
      <c r="B140" s="131">
        <v>60344</v>
      </c>
      <c r="C140" s="132" t="s">
        <v>654</v>
      </c>
    </row>
    <row r="141" spans="2:3" x14ac:dyDescent="0.2">
      <c r="B141" s="131">
        <v>74884</v>
      </c>
      <c r="C141" s="132" t="s">
        <v>655</v>
      </c>
    </row>
    <row r="142" spans="2:3" x14ac:dyDescent="0.2">
      <c r="B142" s="131">
        <v>108101</v>
      </c>
      <c r="C142" s="132" t="s">
        <v>656</v>
      </c>
    </row>
    <row r="143" spans="2:3" x14ac:dyDescent="0.2">
      <c r="B143" s="131">
        <v>624839</v>
      </c>
      <c r="C143" s="132" t="s">
        <v>657</v>
      </c>
    </row>
    <row r="144" spans="2:3" x14ac:dyDescent="0.2">
      <c r="B144" s="131">
        <v>80626</v>
      </c>
      <c r="C144" s="132" t="s">
        <v>658</v>
      </c>
    </row>
    <row r="145" spans="2:3" x14ac:dyDescent="0.2">
      <c r="B145" s="131">
        <v>1634044</v>
      </c>
      <c r="C145" s="132" t="s">
        <v>659</v>
      </c>
    </row>
    <row r="146" spans="2:3" x14ac:dyDescent="0.2">
      <c r="B146" s="131">
        <v>101144</v>
      </c>
      <c r="C146" s="132" t="s">
        <v>660</v>
      </c>
    </row>
    <row r="147" spans="2:3" x14ac:dyDescent="0.2">
      <c r="B147" s="131">
        <v>75092</v>
      </c>
      <c r="C147" s="132" t="s">
        <v>661</v>
      </c>
    </row>
    <row r="148" spans="2:3" x14ac:dyDescent="0.2">
      <c r="B148" s="131">
        <v>101688</v>
      </c>
      <c r="C148" s="132" t="s">
        <v>662</v>
      </c>
    </row>
    <row r="149" spans="2:3" x14ac:dyDescent="0.2">
      <c r="B149" s="131">
        <v>101779</v>
      </c>
      <c r="C149" s="132" t="s">
        <v>663</v>
      </c>
    </row>
    <row r="150" spans="2:3" x14ac:dyDescent="0.2">
      <c r="B150" s="131">
        <v>91203</v>
      </c>
      <c r="C150" s="132" t="s">
        <v>386</v>
      </c>
    </row>
    <row r="151" spans="2:3" x14ac:dyDescent="0.2">
      <c r="B151" s="131">
        <v>98953</v>
      </c>
      <c r="C151" s="132" t="s">
        <v>664</v>
      </c>
    </row>
    <row r="152" spans="2:3" x14ac:dyDescent="0.2">
      <c r="B152" s="131">
        <v>92933</v>
      </c>
      <c r="C152" s="132" t="s">
        <v>665</v>
      </c>
    </row>
    <row r="153" spans="2:3" x14ac:dyDescent="0.2">
      <c r="B153" s="131">
        <v>100027</v>
      </c>
      <c r="C153" s="132" t="s">
        <v>666</v>
      </c>
    </row>
    <row r="154" spans="2:3" x14ac:dyDescent="0.2">
      <c r="B154" s="131">
        <v>79469</v>
      </c>
      <c r="C154" s="132" t="s">
        <v>667</v>
      </c>
    </row>
    <row r="155" spans="2:3" x14ac:dyDescent="0.2">
      <c r="B155" s="131">
        <v>684935</v>
      </c>
      <c r="C155" s="132" t="s">
        <v>668</v>
      </c>
    </row>
    <row r="156" spans="2:3" x14ac:dyDescent="0.2">
      <c r="B156" s="131">
        <v>62759</v>
      </c>
      <c r="C156" s="132" t="s">
        <v>669</v>
      </c>
    </row>
    <row r="157" spans="2:3" x14ac:dyDescent="0.2">
      <c r="B157" s="131">
        <v>59892</v>
      </c>
      <c r="C157" s="132" t="s">
        <v>670</v>
      </c>
    </row>
    <row r="158" spans="2:3" x14ac:dyDescent="0.2">
      <c r="B158" s="131">
        <v>56382</v>
      </c>
      <c r="C158" s="132" t="s">
        <v>671</v>
      </c>
    </row>
    <row r="159" spans="2:3" x14ac:dyDescent="0.2">
      <c r="B159" s="131">
        <v>82688</v>
      </c>
      <c r="C159" s="132" t="s">
        <v>672</v>
      </c>
    </row>
    <row r="160" spans="2:3" x14ac:dyDescent="0.2">
      <c r="B160" s="131">
        <v>87865</v>
      </c>
      <c r="C160" s="132" t="s">
        <v>673</v>
      </c>
    </row>
    <row r="161" spans="2:3" x14ac:dyDescent="0.2">
      <c r="B161" s="131">
        <v>108952</v>
      </c>
      <c r="C161" s="132" t="s">
        <v>674</v>
      </c>
    </row>
    <row r="162" spans="2:3" x14ac:dyDescent="0.2">
      <c r="B162" s="131">
        <v>106503</v>
      </c>
      <c r="C162" s="132" t="s">
        <v>675</v>
      </c>
    </row>
    <row r="163" spans="2:3" x14ac:dyDescent="0.2">
      <c r="B163" s="131">
        <v>75445</v>
      </c>
      <c r="C163" s="132" t="s">
        <v>676</v>
      </c>
    </row>
    <row r="164" spans="2:3" x14ac:dyDescent="0.2">
      <c r="B164" s="131">
        <v>7803512</v>
      </c>
      <c r="C164" s="132" t="s">
        <v>677</v>
      </c>
    </row>
    <row r="165" spans="2:3" x14ac:dyDescent="0.2">
      <c r="B165" s="131">
        <v>7723140</v>
      </c>
      <c r="C165" s="132" t="s">
        <v>678</v>
      </c>
    </row>
    <row r="166" spans="2:3" x14ac:dyDescent="0.2">
      <c r="B166" s="131">
        <v>85449</v>
      </c>
      <c r="C166" s="132" t="s">
        <v>679</v>
      </c>
    </row>
    <row r="167" spans="2:3" x14ac:dyDescent="0.2">
      <c r="B167" s="131">
        <v>1336363</v>
      </c>
      <c r="C167" s="132" t="s">
        <v>680</v>
      </c>
    </row>
    <row r="168" spans="2:3" x14ac:dyDescent="0.2">
      <c r="B168" s="131">
        <v>1120714</v>
      </c>
      <c r="C168" s="132" t="s">
        <v>681</v>
      </c>
    </row>
    <row r="169" spans="2:3" x14ac:dyDescent="0.2">
      <c r="B169" s="131">
        <v>57578</v>
      </c>
      <c r="C169" s="132" t="s">
        <v>682</v>
      </c>
    </row>
    <row r="170" spans="2:3" x14ac:dyDescent="0.2">
      <c r="B170" s="131">
        <v>123386</v>
      </c>
      <c r="C170" s="132" t="s">
        <v>683</v>
      </c>
    </row>
    <row r="171" spans="2:3" x14ac:dyDescent="0.2">
      <c r="B171" s="131">
        <v>114261</v>
      </c>
      <c r="C171" s="132" t="s">
        <v>684</v>
      </c>
    </row>
    <row r="172" spans="2:3" x14ac:dyDescent="0.2">
      <c r="B172" s="131">
        <v>78875</v>
      </c>
      <c r="C172" s="132" t="s">
        <v>685</v>
      </c>
    </row>
    <row r="173" spans="2:3" x14ac:dyDescent="0.2">
      <c r="B173" s="131">
        <v>75569</v>
      </c>
      <c r="C173" s="132" t="s">
        <v>686</v>
      </c>
    </row>
    <row r="174" spans="2:3" x14ac:dyDescent="0.2">
      <c r="B174" s="131">
        <v>75558</v>
      </c>
      <c r="C174" s="132" t="s">
        <v>687</v>
      </c>
    </row>
    <row r="175" spans="2:3" x14ac:dyDescent="0.2">
      <c r="B175" s="131">
        <v>91225</v>
      </c>
      <c r="C175" s="132" t="s">
        <v>688</v>
      </c>
    </row>
    <row r="176" spans="2:3" x14ac:dyDescent="0.2">
      <c r="B176" s="131">
        <v>106514</v>
      </c>
      <c r="C176" s="132" t="s">
        <v>689</v>
      </c>
    </row>
    <row r="177" spans="2:3" x14ac:dyDescent="0.2">
      <c r="B177" s="131">
        <v>100425</v>
      </c>
      <c r="C177" s="132" t="s">
        <v>690</v>
      </c>
    </row>
    <row r="178" spans="2:3" x14ac:dyDescent="0.2">
      <c r="B178" s="131">
        <v>96093</v>
      </c>
      <c r="C178" s="132" t="s">
        <v>691</v>
      </c>
    </row>
    <row r="179" spans="2:3" x14ac:dyDescent="0.2">
      <c r="B179" s="131">
        <v>1746016</v>
      </c>
      <c r="C179" s="132" t="s">
        <v>692</v>
      </c>
    </row>
    <row r="180" spans="2:3" x14ac:dyDescent="0.2">
      <c r="B180" s="131">
        <v>79345</v>
      </c>
      <c r="C180" s="132" t="s">
        <v>693</v>
      </c>
    </row>
    <row r="181" spans="2:3" x14ac:dyDescent="0.2">
      <c r="B181" s="131">
        <v>127184</v>
      </c>
      <c r="C181" s="132" t="s">
        <v>694</v>
      </c>
    </row>
    <row r="182" spans="2:3" x14ac:dyDescent="0.2">
      <c r="B182" s="131">
        <v>7550450</v>
      </c>
      <c r="C182" s="132" t="s">
        <v>695</v>
      </c>
    </row>
    <row r="183" spans="2:3" x14ac:dyDescent="0.2">
      <c r="B183" s="131">
        <v>108883</v>
      </c>
      <c r="C183" s="132" t="s">
        <v>696</v>
      </c>
    </row>
    <row r="184" spans="2:3" x14ac:dyDescent="0.2">
      <c r="B184" s="131">
        <v>95807</v>
      </c>
      <c r="C184" s="132" t="s">
        <v>697</v>
      </c>
    </row>
    <row r="185" spans="2:3" x14ac:dyDescent="0.2">
      <c r="B185" s="131">
        <v>584849</v>
      </c>
      <c r="C185" s="132" t="s">
        <v>698</v>
      </c>
    </row>
    <row r="186" spans="2:3" x14ac:dyDescent="0.2">
      <c r="B186" s="131">
        <v>95534</v>
      </c>
      <c r="C186" s="132" t="s">
        <v>699</v>
      </c>
    </row>
    <row r="187" spans="2:3" x14ac:dyDescent="0.2">
      <c r="B187" s="131">
        <v>8001352</v>
      </c>
      <c r="C187" s="132" t="s">
        <v>700</v>
      </c>
    </row>
    <row r="188" spans="2:3" x14ac:dyDescent="0.2">
      <c r="B188" s="131">
        <v>120821</v>
      </c>
      <c r="C188" s="132" t="s">
        <v>701</v>
      </c>
    </row>
    <row r="189" spans="2:3" x14ac:dyDescent="0.2">
      <c r="B189" s="131">
        <v>79005</v>
      </c>
      <c r="C189" s="132" t="s">
        <v>702</v>
      </c>
    </row>
    <row r="190" spans="2:3" x14ac:dyDescent="0.2">
      <c r="B190" s="131">
        <v>79016</v>
      </c>
      <c r="C190" s="132" t="s">
        <v>703</v>
      </c>
    </row>
    <row r="191" spans="2:3" x14ac:dyDescent="0.2">
      <c r="B191" s="131">
        <v>95954</v>
      </c>
      <c r="C191" s="132" t="s">
        <v>704</v>
      </c>
    </row>
    <row r="192" spans="2:3" x14ac:dyDescent="0.2">
      <c r="B192" s="131">
        <v>88062</v>
      </c>
      <c r="C192" s="132" t="s">
        <v>705</v>
      </c>
    </row>
    <row r="193" spans="2:3" x14ac:dyDescent="0.2">
      <c r="B193" s="131">
        <v>121448</v>
      </c>
      <c r="C193" s="132" t="s">
        <v>706</v>
      </c>
    </row>
    <row r="194" spans="2:3" x14ac:dyDescent="0.2">
      <c r="B194" s="131">
        <v>1582098</v>
      </c>
      <c r="C194" s="132" t="s">
        <v>707</v>
      </c>
    </row>
    <row r="195" spans="2:3" x14ac:dyDescent="0.2">
      <c r="B195" s="131">
        <v>540841</v>
      </c>
      <c r="C195" s="132" t="s">
        <v>708</v>
      </c>
    </row>
    <row r="196" spans="2:3" x14ac:dyDescent="0.2">
      <c r="B196" s="131">
        <v>108054</v>
      </c>
      <c r="C196" s="132" t="s">
        <v>709</v>
      </c>
    </row>
    <row r="197" spans="2:3" x14ac:dyDescent="0.2">
      <c r="B197" s="131">
        <v>593602</v>
      </c>
      <c r="C197" s="132" t="s">
        <v>710</v>
      </c>
    </row>
    <row r="198" spans="2:3" x14ac:dyDescent="0.2">
      <c r="B198" s="131">
        <v>75014</v>
      </c>
      <c r="C198" s="132" t="s">
        <v>711</v>
      </c>
    </row>
    <row r="199" spans="2:3" x14ac:dyDescent="0.2">
      <c r="B199" s="131">
        <v>75354</v>
      </c>
      <c r="C199" s="132" t="s">
        <v>712</v>
      </c>
    </row>
    <row r="200" spans="2:3" x14ac:dyDescent="0.2">
      <c r="B200" s="131">
        <v>1330207</v>
      </c>
      <c r="C200" s="132" t="s">
        <v>713</v>
      </c>
    </row>
    <row r="201" spans="2:3" x14ac:dyDescent="0.2">
      <c r="B201" s="131">
        <v>95476</v>
      </c>
      <c r="C201" s="132" t="s">
        <v>714</v>
      </c>
    </row>
    <row r="202" spans="2:3" x14ac:dyDescent="0.2">
      <c r="B202" s="131">
        <v>108383</v>
      </c>
      <c r="C202" s="132" t="s">
        <v>715</v>
      </c>
    </row>
    <row r="203" spans="2:3" ht="15" thickBot="1" x14ac:dyDescent="0.25">
      <c r="B203" s="133">
        <v>106423</v>
      </c>
      <c r="C203" s="134" t="s">
        <v>716</v>
      </c>
    </row>
    <row r="204" spans="2:3" ht="15" thickTop="1" x14ac:dyDescent="0.2"/>
    <row r="205" spans="2:3" x14ac:dyDescent="0.2">
      <c r="B205" s="117" t="s">
        <v>717</v>
      </c>
    </row>
    <row r="206" spans="2:3" x14ac:dyDescent="0.2">
      <c r="B206" s="117" t="s">
        <v>718</v>
      </c>
    </row>
    <row r="207" spans="2:3" x14ac:dyDescent="0.2">
      <c r="B207" s="117" t="s">
        <v>719</v>
      </c>
    </row>
    <row r="208" spans="2:3" x14ac:dyDescent="0.2">
      <c r="B208" s="117" t="s">
        <v>720</v>
      </c>
    </row>
    <row r="209" spans="2:2" x14ac:dyDescent="0.2">
      <c r="B209" s="117" t="s">
        <v>721</v>
      </c>
    </row>
    <row r="210" spans="2:2" x14ac:dyDescent="0.2">
      <c r="B210" s="117" t="s">
        <v>722</v>
      </c>
    </row>
    <row r="211" spans="2:2" x14ac:dyDescent="0.2">
      <c r="B211" s="117" t="s">
        <v>723</v>
      </c>
    </row>
    <row r="212" spans="2:2" x14ac:dyDescent="0.2">
      <c r="B212" s="117" t="s">
        <v>724</v>
      </c>
    </row>
    <row r="213" spans="2:2" x14ac:dyDescent="0.2">
      <c r="B213" s="117" t="s">
        <v>725</v>
      </c>
    </row>
    <row r="214" spans="2:2" x14ac:dyDescent="0.2">
      <c r="B214" s="117" t="s">
        <v>726</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5858-40C6-4014-A272-97EACBBDEBFF}">
  <sheetPr>
    <tabColor theme="0" tint="-0.249977111117893"/>
  </sheetPr>
  <dimension ref="C2:AN176"/>
  <sheetViews>
    <sheetView topLeftCell="I1" workbookViewId="0">
      <selection activeCell="K7" sqref="K7"/>
    </sheetView>
  </sheetViews>
  <sheetFormatPr defaultRowHeight="15" x14ac:dyDescent="0.25"/>
  <cols>
    <col min="3" max="3" width="41.85546875" bestFit="1" customWidth="1"/>
    <col min="4" max="4" width="15.42578125" customWidth="1"/>
    <col min="6" max="6" width="15.5703125" bestFit="1" customWidth="1"/>
    <col min="7" max="7" width="15.5703125" customWidth="1"/>
    <col min="9" max="9" width="55.5703125" bestFit="1" customWidth="1"/>
    <col min="11" max="11" width="26.5703125" customWidth="1"/>
    <col min="13" max="13" width="20.5703125" bestFit="1" customWidth="1"/>
    <col min="14" max="14" width="20.5703125" customWidth="1"/>
    <col min="15" max="15" width="20.5703125" bestFit="1" customWidth="1"/>
    <col min="18" max="18" width="24.5703125" bestFit="1" customWidth="1"/>
    <col min="24" max="24" width="40.42578125" bestFit="1" customWidth="1"/>
    <col min="25" max="25" width="57" bestFit="1" customWidth="1"/>
    <col min="27" max="27" width="10.42578125" bestFit="1" customWidth="1"/>
    <col min="29" max="29" width="54.140625" bestFit="1" customWidth="1"/>
    <col min="33" max="33" width="15.5703125" customWidth="1"/>
    <col min="34" max="34" width="27.140625" customWidth="1"/>
    <col min="35" max="35" width="9" bestFit="1" customWidth="1"/>
    <col min="36" max="36" width="141.140625" bestFit="1" customWidth="1"/>
  </cols>
  <sheetData>
    <row r="2" spans="3:40" x14ac:dyDescent="0.25">
      <c r="Y2" s="96" t="s">
        <v>727</v>
      </c>
      <c r="AA2" t="s">
        <v>728</v>
      </c>
      <c r="AG2" s="104" t="s">
        <v>729</v>
      </c>
      <c r="AH2" s="104"/>
      <c r="AI2" s="104"/>
      <c r="AJ2" s="104"/>
    </row>
    <row r="3" spans="3:40" x14ac:dyDescent="0.25">
      <c r="C3" s="79" t="s">
        <v>99</v>
      </c>
      <c r="D3" s="84"/>
      <c r="E3" s="80"/>
      <c r="F3" s="81" t="s">
        <v>730</v>
      </c>
      <c r="G3" s="81"/>
      <c r="H3" s="80"/>
      <c r="I3" s="81" t="s">
        <v>731</v>
      </c>
      <c r="J3" s="80"/>
      <c r="K3" s="81" t="s">
        <v>732</v>
      </c>
      <c r="L3" s="80"/>
      <c r="M3" s="81" t="s">
        <v>733</v>
      </c>
      <c r="N3" s="81"/>
      <c r="O3" s="81" t="s">
        <v>62</v>
      </c>
      <c r="R3" s="47" t="s">
        <v>734</v>
      </c>
      <c r="T3" t="s">
        <v>735</v>
      </c>
      <c r="V3" t="s">
        <v>736</v>
      </c>
      <c r="X3" t="s">
        <v>737</v>
      </c>
      <c r="Y3" s="94" t="s">
        <v>738</v>
      </c>
      <c r="AA3" t="s">
        <v>739</v>
      </c>
      <c r="AC3" s="101" t="s">
        <v>740</v>
      </c>
      <c r="AD3" s="102" t="s">
        <v>741</v>
      </c>
      <c r="AG3" s="112" t="s">
        <v>742</v>
      </c>
      <c r="AH3" s="112"/>
    </row>
    <row r="4" spans="3:40" x14ac:dyDescent="0.25">
      <c r="C4" s="82" t="s">
        <v>743</v>
      </c>
      <c r="D4" s="82"/>
      <c r="E4" s="80"/>
      <c r="F4" s="82" t="s">
        <v>61</v>
      </c>
      <c r="G4" s="82"/>
      <c r="H4" s="80"/>
      <c r="I4" s="82" t="s">
        <v>63</v>
      </c>
      <c r="J4" s="80"/>
      <c r="K4" s="83" t="s">
        <v>744</v>
      </c>
      <c r="L4" s="80"/>
      <c r="M4" s="82" t="s">
        <v>745</v>
      </c>
      <c r="N4" s="82"/>
      <c r="O4" s="82" t="s">
        <v>746</v>
      </c>
      <c r="R4" t="s">
        <v>747</v>
      </c>
      <c r="T4">
        <v>61</v>
      </c>
      <c r="V4" t="s">
        <v>748</v>
      </c>
      <c r="Y4" s="94" t="s">
        <v>749</v>
      </c>
      <c r="AA4" t="s">
        <v>750</v>
      </c>
      <c r="AC4" s="97" t="s">
        <v>751</v>
      </c>
      <c r="AD4" s="98" t="s">
        <v>752</v>
      </c>
      <c r="AG4" s="112"/>
      <c r="AH4" s="112"/>
    </row>
    <row r="5" spans="3:40" x14ac:dyDescent="0.25">
      <c r="C5" s="82" t="s">
        <v>753</v>
      </c>
      <c r="D5" s="82"/>
      <c r="E5" s="80"/>
      <c r="F5" s="80"/>
      <c r="G5" s="80"/>
      <c r="H5" s="80"/>
      <c r="I5" s="82" t="s">
        <v>192</v>
      </c>
      <c r="J5" s="80"/>
      <c r="K5" s="83" t="s">
        <v>754</v>
      </c>
      <c r="L5" s="80"/>
      <c r="M5" s="80"/>
      <c r="N5" s="82"/>
      <c r="O5" s="82" t="s">
        <v>755</v>
      </c>
      <c r="R5" t="s">
        <v>756</v>
      </c>
      <c r="T5">
        <v>63</v>
      </c>
      <c r="V5" t="s">
        <v>757</v>
      </c>
      <c r="Y5" t="s">
        <v>758</v>
      </c>
      <c r="AC5" s="97" t="s">
        <v>759</v>
      </c>
      <c r="AD5" s="98" t="s">
        <v>760</v>
      </c>
      <c r="AG5" s="111" t="s">
        <v>761</v>
      </c>
      <c r="AH5" s="111" t="str">
        <f>CONCATENATE(AI5,"_",AJ5)</f>
        <v>SCC_SCC Description</v>
      </c>
      <c r="AI5" s="111" t="s">
        <v>729</v>
      </c>
      <c r="AJ5" s="111" t="s">
        <v>762</v>
      </c>
      <c r="AK5" s="111" t="s">
        <v>763</v>
      </c>
      <c r="AL5" s="111" t="s">
        <v>764</v>
      </c>
      <c r="AM5" s="111" t="s">
        <v>765</v>
      </c>
      <c r="AN5" s="111" t="s">
        <v>766</v>
      </c>
    </row>
    <row r="6" spans="3:40" x14ac:dyDescent="0.25">
      <c r="C6" s="82" t="s">
        <v>767</v>
      </c>
      <c r="D6" s="82"/>
      <c r="E6" s="80"/>
      <c r="F6" s="80"/>
      <c r="G6" s="80"/>
      <c r="H6" s="80"/>
      <c r="I6" s="80"/>
      <c r="J6" s="80"/>
      <c r="K6" s="83" t="s">
        <v>1303</v>
      </c>
      <c r="L6" s="80"/>
      <c r="M6" s="80"/>
      <c r="N6" s="82"/>
      <c r="O6" s="80"/>
      <c r="R6" t="s">
        <v>769</v>
      </c>
      <c r="X6" t="s">
        <v>770</v>
      </c>
      <c r="Y6" t="s">
        <v>771</v>
      </c>
      <c r="AC6" s="97" t="s">
        <v>772</v>
      </c>
      <c r="AD6" s="98" t="s">
        <v>773</v>
      </c>
      <c r="AG6" s="113" t="s">
        <v>774</v>
      </c>
      <c r="AH6" s="113" t="str">
        <f t="shared" ref="AH6:AH54" si="0">CONCATENATE(AI6,"_",AJ6)</f>
        <v>30300302_Industrial Processes; Primary Metal Production; Metallurgical Coke Manufacturing; By-product Process: Oven Charging</v>
      </c>
      <c r="AI6" s="113" t="s">
        <v>775</v>
      </c>
      <c r="AJ6" s="113" t="s">
        <v>776</v>
      </c>
      <c r="AK6" s="113" t="s">
        <v>777</v>
      </c>
      <c r="AL6" s="113" t="s">
        <v>778</v>
      </c>
      <c r="AM6" s="113" t="s">
        <v>779</v>
      </c>
      <c r="AN6" s="113" t="s">
        <v>780</v>
      </c>
    </row>
    <row r="7" spans="3:40" x14ac:dyDescent="0.25">
      <c r="C7" s="82" t="s">
        <v>49</v>
      </c>
      <c r="D7" s="82"/>
      <c r="E7" s="80"/>
      <c r="F7" s="80"/>
      <c r="G7" s="80"/>
      <c r="H7" s="80"/>
      <c r="I7" s="80"/>
      <c r="J7" s="80"/>
      <c r="K7" s="83" t="s">
        <v>768</v>
      </c>
      <c r="L7" s="80"/>
      <c r="M7" s="80"/>
      <c r="N7" s="82"/>
      <c r="O7" s="80"/>
      <c r="R7" t="s">
        <v>782</v>
      </c>
      <c r="Y7" t="s">
        <v>783</v>
      </c>
      <c r="AC7" s="97" t="s">
        <v>784</v>
      </c>
      <c r="AD7" s="98" t="s">
        <v>785</v>
      </c>
      <c r="AG7" s="113" t="s">
        <v>774</v>
      </c>
      <c r="AH7" s="113" t="str">
        <f t="shared" si="0"/>
        <v>30300303_Industrial Processes; Primary Metal Production; Metallurgical Coke Manufacturing; By-product Process: Oven Pushing</v>
      </c>
      <c r="AI7" s="113" t="s">
        <v>786</v>
      </c>
      <c r="AJ7" s="113" t="s">
        <v>787</v>
      </c>
      <c r="AK7" s="113" t="s">
        <v>777</v>
      </c>
      <c r="AL7" s="113" t="s">
        <v>778</v>
      </c>
      <c r="AM7" s="113" t="s">
        <v>779</v>
      </c>
      <c r="AN7" s="113" t="s">
        <v>788</v>
      </c>
    </row>
    <row r="8" spans="3:40" x14ac:dyDescent="0.25">
      <c r="C8" s="82" t="s">
        <v>52</v>
      </c>
      <c r="D8" s="82"/>
      <c r="E8" s="80"/>
      <c r="F8" s="80"/>
      <c r="G8" s="80"/>
      <c r="H8" s="80"/>
      <c r="I8" s="80"/>
      <c r="J8" s="80"/>
      <c r="K8" s="83" t="s">
        <v>781</v>
      </c>
      <c r="L8" s="80"/>
      <c r="N8" s="80"/>
      <c r="O8" s="80"/>
      <c r="R8" t="s">
        <v>790</v>
      </c>
      <c r="Y8" t="s">
        <v>791</v>
      </c>
      <c r="AC8" s="97" t="s">
        <v>792</v>
      </c>
      <c r="AD8" s="98" t="s">
        <v>793</v>
      </c>
      <c r="AG8" s="113" t="s">
        <v>774</v>
      </c>
      <c r="AH8" s="113" t="str">
        <f t="shared" si="0"/>
        <v>30300304_Industrial Processes; Primary Metal Production; Metallurgical Coke Manufacturing; By-product Process: Quenching</v>
      </c>
      <c r="AI8" s="113" t="s">
        <v>794</v>
      </c>
      <c r="AJ8" s="113" t="s">
        <v>795</v>
      </c>
      <c r="AK8" s="113" t="s">
        <v>777</v>
      </c>
      <c r="AL8" s="113" t="s">
        <v>778</v>
      </c>
      <c r="AM8" s="113" t="s">
        <v>779</v>
      </c>
      <c r="AN8" s="113" t="s">
        <v>796</v>
      </c>
    </row>
    <row r="9" spans="3:40" x14ac:dyDescent="0.25">
      <c r="C9" s="82" t="s">
        <v>54</v>
      </c>
      <c r="D9" s="82"/>
      <c r="E9" s="80"/>
      <c r="F9" s="80"/>
      <c r="G9" s="80"/>
      <c r="H9" s="80"/>
      <c r="I9" s="80"/>
      <c r="J9" s="80"/>
      <c r="K9" s="83" t="s">
        <v>789</v>
      </c>
      <c r="L9" s="80"/>
      <c r="N9" s="80"/>
      <c r="O9" s="80"/>
      <c r="R9" t="s">
        <v>797</v>
      </c>
      <c r="X9" t="s">
        <v>798</v>
      </c>
      <c r="Y9" s="95" t="s">
        <v>799</v>
      </c>
      <c r="AC9" s="97" t="s">
        <v>800</v>
      </c>
      <c r="AD9" s="98" t="s">
        <v>801</v>
      </c>
      <c r="AG9" s="113" t="s">
        <v>774</v>
      </c>
      <c r="AH9" s="113" t="str">
        <f t="shared" si="0"/>
        <v>30300305_Industrial Processes; Primary Metal Production; Metallurgical Coke Manufacturing; Coal Unloading</v>
      </c>
      <c r="AI9" s="113" t="s">
        <v>802</v>
      </c>
      <c r="AJ9" s="113" t="s">
        <v>803</v>
      </c>
      <c r="AK9" s="113" t="s">
        <v>777</v>
      </c>
      <c r="AL9" s="113" t="s">
        <v>778</v>
      </c>
      <c r="AM9" s="113" t="s">
        <v>779</v>
      </c>
      <c r="AN9" s="113" t="s">
        <v>804</v>
      </c>
    </row>
    <row r="10" spans="3:40" x14ac:dyDescent="0.25">
      <c r="C10" s="82" t="s">
        <v>56</v>
      </c>
      <c r="D10" s="82"/>
      <c r="E10" s="80"/>
      <c r="F10" s="80"/>
      <c r="G10" s="80"/>
      <c r="H10" s="80"/>
      <c r="I10" s="80"/>
      <c r="J10" s="80"/>
      <c r="K10" s="80"/>
      <c r="L10" s="80"/>
      <c r="N10" s="80"/>
      <c r="O10" s="80"/>
      <c r="R10" t="s">
        <v>805</v>
      </c>
      <c r="Y10" t="s">
        <v>806</v>
      </c>
      <c r="AC10" s="97" t="s">
        <v>807</v>
      </c>
      <c r="AD10" s="98" t="s">
        <v>808</v>
      </c>
      <c r="AG10" s="113" t="s">
        <v>774</v>
      </c>
      <c r="AH10" s="113" t="str">
        <f t="shared" si="0"/>
        <v>30300307_Industrial Processes; Primary Metal Production; Metallurgical Coke Manufacturing; Coal Crushing/Handling</v>
      </c>
      <c r="AI10" s="113" t="s">
        <v>809</v>
      </c>
      <c r="AJ10" s="113" t="s">
        <v>810</v>
      </c>
      <c r="AK10" s="113" t="s">
        <v>777</v>
      </c>
      <c r="AL10" s="113" t="s">
        <v>778</v>
      </c>
      <c r="AM10" s="113" t="s">
        <v>779</v>
      </c>
      <c r="AN10" s="113" t="s">
        <v>811</v>
      </c>
    </row>
    <row r="11" spans="3:40" x14ac:dyDescent="0.25">
      <c r="C11" s="82" t="s">
        <v>812</v>
      </c>
      <c r="D11" s="82"/>
      <c r="E11" s="80"/>
      <c r="F11" s="80"/>
      <c r="G11" s="80"/>
      <c r="H11" s="80"/>
      <c r="I11" s="80"/>
      <c r="J11" s="80"/>
      <c r="K11" s="80"/>
      <c r="L11" s="80"/>
      <c r="N11" s="80"/>
      <c r="O11" s="80"/>
      <c r="R11" t="s">
        <v>813</v>
      </c>
      <c r="Y11" t="s">
        <v>814</v>
      </c>
      <c r="AC11" s="97" t="s">
        <v>815</v>
      </c>
      <c r="AD11" s="98" t="s">
        <v>816</v>
      </c>
      <c r="AG11" s="113" t="s">
        <v>774</v>
      </c>
      <c r="AH11" s="113" t="str">
        <f t="shared" si="0"/>
        <v>30300308_Industrial Processes; Primary Metal Production; Metallurgical Coke Manufacturing; By-product Process: Oven/Door Leaks</v>
      </c>
      <c r="AI11" s="113" t="s">
        <v>817</v>
      </c>
      <c r="AJ11" s="113" t="s">
        <v>818</v>
      </c>
      <c r="AK11" s="113" t="s">
        <v>777</v>
      </c>
      <c r="AL11" s="113" t="s">
        <v>778</v>
      </c>
      <c r="AM11" s="113" t="s">
        <v>779</v>
      </c>
      <c r="AN11" s="113" t="s">
        <v>819</v>
      </c>
    </row>
    <row r="12" spans="3:40" x14ac:dyDescent="0.25">
      <c r="C12" s="29"/>
      <c r="D12" s="29"/>
      <c r="K12" s="80"/>
      <c r="R12" t="s">
        <v>820</v>
      </c>
      <c r="Y12" t="s">
        <v>821</v>
      </c>
      <c r="AC12" s="97" t="s">
        <v>822</v>
      </c>
      <c r="AD12" s="98" t="s">
        <v>823</v>
      </c>
      <c r="AG12" s="113" t="s">
        <v>774</v>
      </c>
      <c r="AH12" s="113" t="str">
        <f t="shared" si="0"/>
        <v>30300309_Industrial Processes; Primary Metal Production; Metallurgical Coke Manufacturing; Coal Conveying</v>
      </c>
      <c r="AI12" s="113" t="s">
        <v>824</v>
      </c>
      <c r="AJ12" s="113" t="s">
        <v>825</v>
      </c>
      <c r="AK12" s="113" t="s">
        <v>777</v>
      </c>
      <c r="AL12" s="113" t="s">
        <v>778</v>
      </c>
      <c r="AM12" s="113" t="s">
        <v>779</v>
      </c>
      <c r="AN12" s="113" t="s">
        <v>826</v>
      </c>
    </row>
    <row r="13" spans="3:40" x14ac:dyDescent="0.25">
      <c r="C13" s="29"/>
      <c r="D13" s="29"/>
      <c r="K13" s="80"/>
      <c r="R13" t="s">
        <v>827</v>
      </c>
      <c r="AC13" s="97" t="s">
        <v>828</v>
      </c>
      <c r="AD13" s="98" t="s">
        <v>829</v>
      </c>
      <c r="AG13" s="113" t="s">
        <v>774</v>
      </c>
      <c r="AH13" s="113" t="str">
        <f t="shared" si="0"/>
        <v>30300310_Industrial Processes; Primary Metal Production; Metallurgical Coke Manufacturing; Coal Crushing</v>
      </c>
      <c r="AI13" s="113" t="s">
        <v>830</v>
      </c>
      <c r="AJ13" s="113" t="s">
        <v>831</v>
      </c>
      <c r="AK13" s="113" t="s">
        <v>777</v>
      </c>
      <c r="AL13" s="113" t="s">
        <v>778</v>
      </c>
      <c r="AM13" s="113" t="s">
        <v>779</v>
      </c>
      <c r="AN13" s="113" t="s">
        <v>832</v>
      </c>
    </row>
    <row r="14" spans="3:40" x14ac:dyDescent="0.25">
      <c r="C14" s="29"/>
      <c r="D14" s="29"/>
      <c r="R14" t="s">
        <v>833</v>
      </c>
      <c r="AC14" s="97" t="s">
        <v>834</v>
      </c>
      <c r="AD14" s="98" t="s">
        <v>835</v>
      </c>
      <c r="AG14" s="113" t="s">
        <v>774</v>
      </c>
      <c r="AH14" s="113" t="str">
        <f t="shared" si="0"/>
        <v>30300311_Industrial Processes; Primary Metal Production; Metallurgical Coke Manufacturing; Coal Screening</v>
      </c>
      <c r="AI14" s="113" t="s">
        <v>836</v>
      </c>
      <c r="AJ14" s="113" t="s">
        <v>837</v>
      </c>
      <c r="AK14" s="113" t="s">
        <v>777</v>
      </c>
      <c r="AL14" s="113" t="s">
        <v>778</v>
      </c>
      <c r="AM14" s="113" t="s">
        <v>779</v>
      </c>
      <c r="AN14" s="113" t="s">
        <v>838</v>
      </c>
    </row>
    <row r="15" spans="3:40" ht="15.75" thickBot="1" x14ac:dyDescent="0.3">
      <c r="C15" s="83" t="s">
        <v>225</v>
      </c>
      <c r="D15" s="83" t="s">
        <v>839</v>
      </c>
      <c r="F15" s="80" t="s">
        <v>225</v>
      </c>
      <c r="G15" s="80" t="s">
        <v>839</v>
      </c>
      <c r="I15" s="18" t="s">
        <v>298</v>
      </c>
      <c r="J15" s="17" t="s">
        <v>297</v>
      </c>
      <c r="O15" s="80" t="s">
        <v>225</v>
      </c>
      <c r="P15" s="80" t="s">
        <v>839</v>
      </c>
      <c r="R15" t="s">
        <v>840</v>
      </c>
      <c r="AC15" s="97" t="s">
        <v>841</v>
      </c>
      <c r="AD15" s="98" t="s">
        <v>842</v>
      </c>
      <c r="AG15" s="113" t="s">
        <v>774</v>
      </c>
      <c r="AH15" s="113" t="str">
        <f t="shared" si="0"/>
        <v>30300312_Industrial Processes; Primary Metal Production; Metallurgical Coke Manufacturing; Coke Crushing/Screening/Handling</v>
      </c>
      <c r="AI15" s="113" t="s">
        <v>843</v>
      </c>
      <c r="AJ15" s="113" t="s">
        <v>844</v>
      </c>
      <c r="AK15" s="113" t="s">
        <v>777</v>
      </c>
      <c r="AL15" s="113" t="s">
        <v>778</v>
      </c>
      <c r="AM15" s="113" t="s">
        <v>779</v>
      </c>
      <c r="AN15" s="113" t="s">
        <v>845</v>
      </c>
    </row>
    <row r="16" spans="3:40" x14ac:dyDescent="0.25">
      <c r="C16" s="83" t="s">
        <v>846</v>
      </c>
      <c r="D16" s="83" t="s">
        <v>15</v>
      </c>
      <c r="F16" s="80" t="s">
        <v>269</v>
      </c>
      <c r="G16" s="82">
        <v>71432</v>
      </c>
      <c r="I16" s="130" t="s">
        <v>304</v>
      </c>
      <c r="J16" s="131" t="str">
        <f>IF('(12) HAP&amp;CAS No'!N5="","",'(12) HAP&amp;CAS No'!N5)</f>
        <v>115071</v>
      </c>
      <c r="N16" t="str">
        <f>IF('(12) HAP&amp;CAS No'!Q5="","",'(12) HAP&amp;CAS No'!Q5)</f>
        <v>Not Applicable</v>
      </c>
      <c r="O16" s="80" t="s">
        <v>268</v>
      </c>
      <c r="P16" s="85">
        <v>7439976</v>
      </c>
      <c r="R16" t="s">
        <v>847</v>
      </c>
      <c r="AC16" s="97" t="s">
        <v>848</v>
      </c>
      <c r="AD16" s="98" t="s">
        <v>849</v>
      </c>
      <c r="AG16" s="113" t="s">
        <v>774</v>
      </c>
      <c r="AH16" s="113" t="str">
        <f t="shared" si="0"/>
        <v>30300313_Industrial Processes; Primary Metal Production; Metallurgical Coke Manufacturing; Coal Preheater</v>
      </c>
      <c r="AI16" s="113" t="s">
        <v>850</v>
      </c>
      <c r="AJ16" s="113" t="s">
        <v>851</v>
      </c>
      <c r="AK16" s="113" t="s">
        <v>777</v>
      </c>
      <c r="AL16" s="113" t="s">
        <v>778</v>
      </c>
      <c r="AM16" s="113" t="s">
        <v>779</v>
      </c>
      <c r="AN16" s="113" t="s">
        <v>852</v>
      </c>
    </row>
    <row r="17" spans="3:40" x14ac:dyDescent="0.25">
      <c r="C17" s="83" t="s">
        <v>853</v>
      </c>
      <c r="D17" s="83">
        <v>7446095</v>
      </c>
      <c r="F17" s="80" t="s">
        <v>270</v>
      </c>
      <c r="G17" s="82">
        <v>108883</v>
      </c>
      <c r="I17" s="132" t="s">
        <v>312</v>
      </c>
      <c r="J17" s="131" t="str">
        <f>IF('(12) HAP&amp;CAS No'!N6="","",'(12) HAP&amp;CAS No'!N6)</f>
        <v>75718</v>
      </c>
      <c r="O17" s="80" t="s">
        <v>269</v>
      </c>
      <c r="P17" s="82">
        <v>71432</v>
      </c>
      <c r="R17" t="s">
        <v>854</v>
      </c>
      <c r="AC17" s="97" t="s">
        <v>855</v>
      </c>
      <c r="AD17" s="98" t="s">
        <v>856</v>
      </c>
      <c r="AG17" s="113" t="s">
        <v>774</v>
      </c>
      <c r="AH17" s="113" t="str">
        <f t="shared" si="0"/>
        <v>30300314_Industrial Processes; Primary Metal Production; Metallurgical Coke Manufacturing; By-product Process: Topside Leaks, Lid Leaks</v>
      </c>
      <c r="AI17" s="113" t="s">
        <v>857</v>
      </c>
      <c r="AJ17" s="113" t="s">
        <v>858</v>
      </c>
      <c r="AK17" s="113" t="s">
        <v>777</v>
      </c>
      <c r="AL17" s="113" t="s">
        <v>778</v>
      </c>
      <c r="AM17" s="113" t="s">
        <v>779</v>
      </c>
      <c r="AN17" s="113" t="s">
        <v>859</v>
      </c>
    </row>
    <row r="18" spans="3:40" x14ac:dyDescent="0.25">
      <c r="C18" s="83" t="s">
        <v>359</v>
      </c>
      <c r="D18" s="83">
        <v>7783064</v>
      </c>
      <c r="F18" s="80" t="s">
        <v>271</v>
      </c>
      <c r="G18" s="82">
        <v>100414</v>
      </c>
      <c r="I18" s="132" t="s">
        <v>319</v>
      </c>
      <c r="J18" s="131" t="str">
        <f>IF('(12) HAP&amp;CAS No'!N7="","",'(12) HAP&amp;CAS No'!N7)</f>
        <v>74873</v>
      </c>
      <c r="O18" s="80" t="s">
        <v>270</v>
      </c>
      <c r="P18" s="82">
        <v>108883</v>
      </c>
      <c r="AC18" s="97" t="s">
        <v>860</v>
      </c>
      <c r="AD18" s="98" t="s">
        <v>861</v>
      </c>
      <c r="AG18" s="113" t="s">
        <v>774</v>
      </c>
      <c r="AH18" s="113" t="str">
        <f t="shared" si="0"/>
        <v>30300315_Industrial Processes; Primary Metal Production; Metallurgical Coke Manufacturing; By-product Process: Gas By-product Plant</v>
      </c>
      <c r="AI18" s="113" t="s">
        <v>862</v>
      </c>
      <c r="AJ18" s="113" t="s">
        <v>863</v>
      </c>
      <c r="AK18" s="113" t="s">
        <v>777</v>
      </c>
      <c r="AL18" s="113" t="s">
        <v>778</v>
      </c>
      <c r="AM18" s="113" t="s">
        <v>779</v>
      </c>
      <c r="AN18" s="113" t="s">
        <v>864</v>
      </c>
    </row>
    <row r="19" spans="3:40" x14ac:dyDescent="0.25">
      <c r="C19" s="83" t="s">
        <v>865</v>
      </c>
      <c r="D19" s="83">
        <v>463581</v>
      </c>
      <c r="F19" s="82" t="s">
        <v>272</v>
      </c>
      <c r="G19" s="82">
        <v>1330207</v>
      </c>
      <c r="I19" s="132" t="s">
        <v>326</v>
      </c>
      <c r="J19" s="131" t="str">
        <f>IF('(12) HAP&amp;CAS No'!N8="","",'(12) HAP&amp;CAS No'!N8)</f>
        <v>63923</v>
      </c>
      <c r="O19" s="80" t="s">
        <v>271</v>
      </c>
      <c r="P19" s="82">
        <v>100414</v>
      </c>
      <c r="AC19" s="97" t="s">
        <v>866</v>
      </c>
      <c r="AD19" s="98" t="s">
        <v>867</v>
      </c>
      <c r="AG19" s="113" t="s">
        <v>774</v>
      </c>
      <c r="AH19" s="113" t="str">
        <f t="shared" si="0"/>
        <v>30300316_Industrial Processes; Primary Metal Production; Metallurgical Coke Manufacturing; Coal Storage Pile</v>
      </c>
      <c r="AI19" s="113" t="s">
        <v>868</v>
      </c>
      <c r="AJ19" s="113" t="s">
        <v>869</v>
      </c>
      <c r="AK19" s="113" t="s">
        <v>777</v>
      </c>
      <c r="AL19" s="113" t="s">
        <v>778</v>
      </c>
      <c r="AM19" s="113" t="s">
        <v>779</v>
      </c>
      <c r="AN19" s="113" t="s">
        <v>870</v>
      </c>
    </row>
    <row r="20" spans="3:40" x14ac:dyDescent="0.25">
      <c r="C20" s="83" t="s">
        <v>871</v>
      </c>
      <c r="D20" s="83">
        <v>75150</v>
      </c>
      <c r="I20" s="132" t="s">
        <v>332</v>
      </c>
      <c r="J20" s="131" t="str">
        <f>IF('(12) HAP&amp;CAS No'!N9="","",'(12) HAP&amp;CAS No'!N9)</f>
        <v>106990</v>
      </c>
      <c r="O20" s="82" t="s">
        <v>272</v>
      </c>
      <c r="P20" s="82">
        <v>1330207</v>
      </c>
      <c r="AC20" s="97" t="s">
        <v>872</v>
      </c>
      <c r="AD20" s="98" t="s">
        <v>873</v>
      </c>
      <c r="AG20" s="113" t="s">
        <v>774</v>
      </c>
      <c r="AH20" s="113" t="str">
        <f t="shared" si="0"/>
        <v>30300317_Industrial Processes; Primary Metal Production; Metallurgical Coke Manufacturing; By-product Process: Combustion Stack: Coke Oven Gas (COG)</v>
      </c>
      <c r="AI20" s="113" t="s">
        <v>874</v>
      </c>
      <c r="AJ20" s="113" t="s">
        <v>875</v>
      </c>
      <c r="AK20" s="113" t="s">
        <v>777</v>
      </c>
      <c r="AL20" s="113" t="s">
        <v>778</v>
      </c>
      <c r="AM20" s="113" t="s">
        <v>779</v>
      </c>
      <c r="AN20" s="113" t="s">
        <v>876</v>
      </c>
    </row>
    <row r="21" spans="3:40" x14ac:dyDescent="0.25">
      <c r="C21" s="83" t="s">
        <v>269</v>
      </c>
      <c r="D21" s="83">
        <v>71432</v>
      </c>
      <c r="I21" s="132" t="s">
        <v>339</v>
      </c>
      <c r="J21" s="131" t="str">
        <f>IF('(12) HAP&amp;CAS No'!N10="","",'(12) HAP&amp;CAS No'!N10)</f>
        <v>76142</v>
      </c>
      <c r="O21" s="29"/>
      <c r="P21" s="29"/>
      <c r="AC21" s="97" t="s">
        <v>877</v>
      </c>
      <c r="AD21" s="98" t="s">
        <v>878</v>
      </c>
      <c r="AG21" s="113" t="s">
        <v>774</v>
      </c>
      <c r="AH21" s="113" t="str">
        <f t="shared" si="0"/>
        <v>30300318_Industrial Processes; Primary Metal Production; Metallurgical Coke Manufacturing; By-product Process: Combustion Stack: Blast Furnace Gas (BFG)</v>
      </c>
      <c r="AI21" s="113" t="s">
        <v>879</v>
      </c>
      <c r="AJ21" s="113" t="s">
        <v>880</v>
      </c>
      <c r="AK21" s="113" t="s">
        <v>777</v>
      </c>
      <c r="AL21" s="113" t="s">
        <v>778</v>
      </c>
      <c r="AM21" s="113" t="s">
        <v>779</v>
      </c>
      <c r="AN21" s="113" t="s">
        <v>881</v>
      </c>
    </row>
    <row r="22" spans="3:40" ht="15.75" thickBot="1" x14ac:dyDescent="0.3">
      <c r="C22" s="83" t="s">
        <v>270</v>
      </c>
      <c r="D22" s="83">
        <v>108883</v>
      </c>
      <c r="I22" s="132" t="s">
        <v>346</v>
      </c>
      <c r="J22" s="131" t="str">
        <f>IF('(12) HAP&amp;CAS No'!N11="","",'(12) HAP&amp;CAS No'!N11)</f>
        <v>74839</v>
      </c>
      <c r="M22" s="18" t="s">
        <v>298</v>
      </c>
      <c r="N22" s="17" t="s">
        <v>297</v>
      </c>
      <c r="O22" s="29"/>
      <c r="P22" s="29"/>
      <c r="AC22" s="97" t="s">
        <v>882</v>
      </c>
      <c r="AD22" s="98" t="s">
        <v>883</v>
      </c>
      <c r="AG22" s="113" t="s">
        <v>774</v>
      </c>
      <c r="AH22" s="113" t="str">
        <f t="shared" si="0"/>
        <v>30300319_Industrial Processes; Primary Metal Production; Metallurgical Coke Manufacturing; By-product Process: By-pass Bleeder Stack/Excess Coke Oven Gas Vent</v>
      </c>
      <c r="AI22" s="113" t="s">
        <v>884</v>
      </c>
      <c r="AJ22" s="113" t="s">
        <v>885</v>
      </c>
      <c r="AK22" s="113" t="s">
        <v>777</v>
      </c>
      <c r="AL22" s="113" t="s">
        <v>778</v>
      </c>
      <c r="AM22" s="113" t="s">
        <v>779</v>
      </c>
      <c r="AN22" s="113" t="s">
        <v>886</v>
      </c>
    </row>
    <row r="23" spans="3:40" x14ac:dyDescent="0.25">
      <c r="C23" s="83" t="s">
        <v>271</v>
      </c>
      <c r="D23" s="83">
        <v>100414</v>
      </c>
      <c r="I23" s="132" t="s">
        <v>353</v>
      </c>
      <c r="J23" s="131" t="str">
        <f>IF('(12) HAP&amp;CAS No'!N12="","",'(12) HAP&amp;CAS No'!N12)</f>
        <v>75218</v>
      </c>
      <c r="M23" s="146" t="s">
        <v>306</v>
      </c>
      <c r="N23" s="149" t="str">
        <f>IF('(12) HAP&amp;CAS No'!Q5="","",'(12) HAP&amp;CAS No'!Q5)</f>
        <v>Not Applicable</v>
      </c>
      <c r="O23" s="29"/>
      <c r="P23" s="29"/>
      <c r="AC23" s="97" t="s">
        <v>887</v>
      </c>
      <c r="AD23" s="98" t="s">
        <v>888</v>
      </c>
      <c r="AG23" s="113" t="s">
        <v>774</v>
      </c>
      <c r="AH23" s="113" t="str">
        <f t="shared" si="0"/>
        <v>30300320_Industrial Processes; Primary Metal Production; Metallurgical Coke Manufacturing; By-product Process: Offtake Leaks</v>
      </c>
      <c r="AI23" s="113" t="s">
        <v>889</v>
      </c>
      <c r="AJ23" s="113" t="s">
        <v>890</v>
      </c>
      <c r="AK23" s="113" t="s">
        <v>777</v>
      </c>
      <c r="AL23" s="113" t="s">
        <v>778</v>
      </c>
      <c r="AM23" s="113" t="s">
        <v>779</v>
      </c>
      <c r="AN23" s="113" t="s">
        <v>891</v>
      </c>
    </row>
    <row r="24" spans="3:40" x14ac:dyDescent="0.25">
      <c r="C24" s="83" t="s">
        <v>272</v>
      </c>
      <c r="D24" s="83">
        <v>1330207</v>
      </c>
      <c r="I24" s="132" t="s">
        <v>358</v>
      </c>
      <c r="J24" s="131" t="str">
        <f>IF('(12) HAP&amp;CAS No'!N13="","",'(12) HAP&amp;CAS No'!N13)</f>
        <v>75003</v>
      </c>
      <c r="M24" s="147" t="s">
        <v>313</v>
      </c>
      <c r="N24" s="150">
        <f>IF('(12) HAP&amp;CAS No'!Q6="","",'(12) HAP&amp;CAS No'!Q6)</f>
        <v>7440597</v>
      </c>
      <c r="O24" s="29"/>
      <c r="P24" s="29"/>
      <c r="AC24" s="97" t="s">
        <v>892</v>
      </c>
      <c r="AD24" s="98" t="s">
        <v>893</v>
      </c>
      <c r="AG24" s="113" t="s">
        <v>774</v>
      </c>
      <c r="AH24" s="113" t="str">
        <f t="shared" si="0"/>
        <v>30300321_Industrial Processes; Primary Metal Production; Metallurgical Coke Manufacturing; By-product Process: Collector Main Leaks</v>
      </c>
      <c r="AI24" s="113" t="s">
        <v>894</v>
      </c>
      <c r="AJ24" s="113" t="s">
        <v>895</v>
      </c>
      <c r="AK24" s="113" t="s">
        <v>777</v>
      </c>
      <c r="AL24" s="113" t="s">
        <v>778</v>
      </c>
      <c r="AM24" s="113" t="s">
        <v>779</v>
      </c>
      <c r="AN24" s="113" t="s">
        <v>896</v>
      </c>
    </row>
    <row r="25" spans="3:40" x14ac:dyDescent="0.25">
      <c r="C25" s="83" t="s">
        <v>633</v>
      </c>
      <c r="D25" s="83">
        <v>50000</v>
      </c>
      <c r="I25" s="132" t="s">
        <v>364</v>
      </c>
      <c r="J25" s="131" t="str">
        <f>IF('(12) HAP&amp;CAS No'!N14="","",'(12) HAP&amp;CAS No'!N14)</f>
        <v>75694</v>
      </c>
      <c r="M25" s="147" t="s">
        <v>320</v>
      </c>
      <c r="N25" s="150">
        <f>IF('(12) HAP&amp;CAS No'!Q7="","",'(12) HAP&amp;CAS No'!Q7)</f>
        <v>1333740</v>
      </c>
      <c r="O25" s="29"/>
      <c r="P25" s="29"/>
      <c r="AC25" s="97" t="s">
        <v>897</v>
      </c>
      <c r="AD25" s="98" t="s">
        <v>898</v>
      </c>
      <c r="AG25" s="113" t="s">
        <v>774</v>
      </c>
      <c r="AH25" s="113" t="str">
        <f t="shared" si="0"/>
        <v>30300322_Industrial Processes; Primary Metal Production; Metallurgical Coke Manufacturing; By-product Process: Standpipe Emissions</v>
      </c>
      <c r="AI25" s="113" t="s">
        <v>899</v>
      </c>
      <c r="AJ25" s="113" t="s">
        <v>900</v>
      </c>
      <c r="AK25" s="113" t="s">
        <v>777</v>
      </c>
      <c r="AL25" s="113" t="s">
        <v>778</v>
      </c>
      <c r="AM25" s="113" t="s">
        <v>779</v>
      </c>
      <c r="AN25" s="113" t="s">
        <v>901</v>
      </c>
    </row>
    <row r="26" spans="3:40" x14ac:dyDescent="0.25">
      <c r="C26" s="83" t="s">
        <v>902</v>
      </c>
      <c r="D26" s="83">
        <v>7647010</v>
      </c>
      <c r="I26" s="132" t="s">
        <v>370</v>
      </c>
      <c r="J26" s="131" t="str">
        <f>IF('(12) HAP&amp;CAS No'!N15="","",'(12) HAP&amp;CAS No'!N15)</f>
        <v>75354</v>
      </c>
      <c r="M26" s="147" t="s">
        <v>236</v>
      </c>
      <c r="N26" s="150">
        <f>IF('(12) HAP&amp;CAS No'!Q8="","",'(12) HAP&amp;CAS No'!Q8)</f>
        <v>7782447</v>
      </c>
      <c r="O26" s="29"/>
      <c r="P26" s="29"/>
      <c r="AC26" s="97" t="s">
        <v>903</v>
      </c>
      <c r="AD26" s="98" t="s">
        <v>904</v>
      </c>
      <c r="AG26" s="113" t="s">
        <v>774</v>
      </c>
      <c r="AH26" s="113" t="str">
        <f t="shared" si="0"/>
        <v>30300325_Industrial Processes; Primary Metal Production; Metallurgical Coke Manufacturing; By-product Process: Desulfurization</v>
      </c>
      <c r="AI26" s="113" t="s">
        <v>905</v>
      </c>
      <c r="AJ26" s="113" t="s">
        <v>906</v>
      </c>
      <c r="AK26" s="113" t="s">
        <v>777</v>
      </c>
      <c r="AL26" s="113" t="s">
        <v>778</v>
      </c>
      <c r="AM26" s="113" t="s">
        <v>779</v>
      </c>
      <c r="AN26" s="113" t="s">
        <v>907</v>
      </c>
    </row>
    <row r="27" spans="3:40" x14ac:dyDescent="0.25">
      <c r="C27" s="83" t="s">
        <v>908</v>
      </c>
      <c r="D27" s="83">
        <v>7664393</v>
      </c>
      <c r="I27" s="132" t="s">
        <v>376</v>
      </c>
      <c r="J27" s="131" t="str">
        <f>IF('(12) HAP&amp;CAS No'!N16="","",'(12) HAP&amp;CAS No'!N16)</f>
        <v>64164</v>
      </c>
      <c r="M27" s="147" t="s">
        <v>333</v>
      </c>
      <c r="N27" s="150">
        <f>IF('(12) HAP&amp;CAS No'!Q9="","",'(12) HAP&amp;CAS No'!Q9)</f>
        <v>7727379</v>
      </c>
      <c r="AC27" s="97" t="s">
        <v>909</v>
      </c>
      <c r="AD27" s="98" t="s">
        <v>910</v>
      </c>
      <c r="AG27" s="113" t="s">
        <v>774</v>
      </c>
      <c r="AH27" s="113" t="str">
        <f t="shared" si="0"/>
        <v>30300331_Industrial Processes; Primary Metal Production; Metallurgical Coke Manufacturing; By-product Process: General</v>
      </c>
      <c r="AI27" s="113" t="s">
        <v>911</v>
      </c>
      <c r="AJ27" s="113" t="s">
        <v>912</v>
      </c>
      <c r="AK27" s="113" t="s">
        <v>777</v>
      </c>
      <c r="AL27" s="113" t="s">
        <v>778</v>
      </c>
      <c r="AM27" s="113" t="s">
        <v>779</v>
      </c>
      <c r="AN27" s="113" t="s">
        <v>913</v>
      </c>
    </row>
    <row r="28" spans="3:40" x14ac:dyDescent="0.25">
      <c r="C28" s="83" t="s">
        <v>914</v>
      </c>
      <c r="D28" s="83">
        <v>74908</v>
      </c>
      <c r="I28" s="132" t="s">
        <v>382</v>
      </c>
      <c r="J28" s="131" t="str">
        <f>IF('(12) HAP&amp;CAS No'!N17="","",'(12) HAP&amp;CAS No'!N17)</f>
        <v>75150</v>
      </c>
      <c r="M28" s="147" t="s">
        <v>340</v>
      </c>
      <c r="N28" s="150">
        <f>IF('(12) HAP&amp;CAS No'!Q10="","",'(12) HAP&amp;CAS No'!Q10)</f>
        <v>124389</v>
      </c>
      <c r="AC28" s="97" t="s">
        <v>915</v>
      </c>
      <c r="AD28" s="98" t="s">
        <v>916</v>
      </c>
      <c r="AG28" s="113" t="s">
        <v>774</v>
      </c>
      <c r="AH28" s="113" t="str">
        <f t="shared" si="0"/>
        <v>30300332_Industrial Processes; Primary Metal Production; Metallurgical Coke Manufacturing; By-product Process: Chemical Plant: Flushing-liquor Circulation Tank</v>
      </c>
      <c r="AI28" s="113" t="s">
        <v>917</v>
      </c>
      <c r="AJ28" s="113" t="s">
        <v>918</v>
      </c>
      <c r="AK28" s="113" t="s">
        <v>777</v>
      </c>
      <c r="AL28" s="113" t="s">
        <v>778</v>
      </c>
      <c r="AM28" s="113" t="s">
        <v>779</v>
      </c>
      <c r="AN28" s="113" t="s">
        <v>919</v>
      </c>
    </row>
    <row r="29" spans="3:40" x14ac:dyDescent="0.25">
      <c r="C29" s="29"/>
      <c r="I29" s="132" t="s">
        <v>388</v>
      </c>
      <c r="J29" s="131" t="str">
        <f>IF('(12) HAP&amp;CAS No'!N18="","",'(12) HAP&amp;CAS No'!N18)</f>
        <v>76131</v>
      </c>
      <c r="M29" s="147" t="s">
        <v>347</v>
      </c>
      <c r="N29" s="150">
        <f>IF('(12) HAP&amp;CAS No'!Q11="","",'(12) HAP&amp;CAS No'!Q11)</f>
        <v>74828</v>
      </c>
      <c r="AC29" s="97" t="s">
        <v>920</v>
      </c>
      <c r="AD29" s="98" t="s">
        <v>921</v>
      </c>
      <c r="AG29" s="113" t="s">
        <v>774</v>
      </c>
      <c r="AH29" s="113" t="str">
        <f t="shared" si="0"/>
        <v>30300333_Industrial Processes; Primary Metal Production; Metallurgical Coke Manufacturing; By-product Process: Chemical Plant: Excess Ammonia Liquor Tank</v>
      </c>
      <c r="AI29" s="113" t="s">
        <v>922</v>
      </c>
      <c r="AJ29" s="113" t="s">
        <v>923</v>
      </c>
      <c r="AK29" s="113" t="s">
        <v>777</v>
      </c>
      <c r="AL29" s="113" t="s">
        <v>778</v>
      </c>
      <c r="AM29" s="113" t="s">
        <v>779</v>
      </c>
      <c r="AN29" s="113" t="s">
        <v>924</v>
      </c>
    </row>
    <row r="30" spans="3:40" x14ac:dyDescent="0.25">
      <c r="I30" s="132" t="s">
        <v>394</v>
      </c>
      <c r="J30" s="131" t="str">
        <f>IF('(12) HAP&amp;CAS No'!N19="","",'(12) HAP&amp;CAS No'!N19)</f>
        <v>107028</v>
      </c>
      <c r="M30" s="147" t="s">
        <v>354</v>
      </c>
      <c r="N30" s="150">
        <f>IF('(12) HAP&amp;CAS No'!Q12="","",'(12) HAP&amp;CAS No'!Q12)</f>
        <v>74840</v>
      </c>
      <c r="AC30" s="97" t="s">
        <v>925</v>
      </c>
      <c r="AD30" s="98" t="s">
        <v>926</v>
      </c>
      <c r="AG30" s="113" t="s">
        <v>774</v>
      </c>
      <c r="AH30" s="113" t="str">
        <f t="shared" si="0"/>
        <v>30300334_Industrial Processes; Primary Metal Production; Metallurgical Coke Manufacturing; By-product Process: Chemical Plant: Tar Dehydrator</v>
      </c>
      <c r="AI30" s="113" t="s">
        <v>927</v>
      </c>
      <c r="AJ30" s="113" t="s">
        <v>928</v>
      </c>
      <c r="AK30" s="113" t="s">
        <v>777</v>
      </c>
      <c r="AL30" s="113" t="s">
        <v>778</v>
      </c>
      <c r="AM30" s="113" t="s">
        <v>779</v>
      </c>
      <c r="AN30" s="113" t="s">
        <v>929</v>
      </c>
    </row>
    <row r="31" spans="3:40" x14ac:dyDescent="0.25">
      <c r="I31" s="132" t="s">
        <v>399</v>
      </c>
      <c r="J31" s="131" t="str">
        <f>IF('(12) HAP&amp;CAS No'!N20="","",'(12) HAP&amp;CAS No'!N20)</f>
        <v>1634044</v>
      </c>
      <c r="M31" s="147" t="s">
        <v>359</v>
      </c>
      <c r="N31" s="150">
        <f>IF('(12) HAP&amp;CAS No'!Q13="","",'(12) HAP&amp;CAS No'!Q13)</f>
        <v>7783064</v>
      </c>
      <c r="AC31" s="97" t="s">
        <v>930</v>
      </c>
      <c r="AD31" s="98" t="s">
        <v>931</v>
      </c>
      <c r="AG31" s="113" t="s">
        <v>774</v>
      </c>
      <c r="AH31" s="113" t="str">
        <f t="shared" si="0"/>
        <v>30300335_Industrial Processes; Primary Metal Production; Metallurgical Coke Manufacturing; By-product Process: Chemical Plant: Tar Interceding Sump</v>
      </c>
      <c r="AI31" s="113" t="s">
        <v>932</v>
      </c>
      <c r="AJ31" s="113" t="s">
        <v>933</v>
      </c>
      <c r="AK31" s="113" t="s">
        <v>777</v>
      </c>
      <c r="AL31" s="113" t="s">
        <v>778</v>
      </c>
      <c r="AM31" s="113" t="s">
        <v>779</v>
      </c>
      <c r="AN31" s="113" t="s">
        <v>934</v>
      </c>
    </row>
    <row r="32" spans="3:40" x14ac:dyDescent="0.25">
      <c r="I32" s="132" t="s">
        <v>404</v>
      </c>
      <c r="J32" s="131" t="str">
        <f>IF('(12) HAP&amp;CAS No'!N21="","",'(12) HAP&amp;CAS No'!N21)</f>
        <v>126998</v>
      </c>
      <c r="M32" s="147" t="s">
        <v>365</v>
      </c>
      <c r="N32" s="150">
        <f>IF('(12) HAP&amp;CAS No'!Q14="","",'(12) HAP&amp;CAS No'!Q14)</f>
        <v>74986</v>
      </c>
      <c r="AC32" s="97" t="s">
        <v>935</v>
      </c>
      <c r="AD32" s="98" t="s">
        <v>936</v>
      </c>
      <c r="AG32" s="113" t="s">
        <v>774</v>
      </c>
      <c r="AH32" s="113" t="str">
        <f t="shared" si="0"/>
        <v>30300336_Industrial Processes; Primary Metal Production; Metallurgical Coke Manufacturing; By-product Process: Chemical Plant: Tar Storage</v>
      </c>
      <c r="AI32" s="113" t="s">
        <v>937</v>
      </c>
      <c r="AJ32" s="113" t="s">
        <v>938</v>
      </c>
      <c r="AK32" s="113" t="s">
        <v>777</v>
      </c>
      <c r="AL32" s="113" t="s">
        <v>778</v>
      </c>
      <c r="AM32" s="113" t="s">
        <v>779</v>
      </c>
      <c r="AN32" s="113" t="s">
        <v>939</v>
      </c>
    </row>
    <row r="33" spans="9:40" x14ac:dyDescent="0.25">
      <c r="I33" s="132" t="s">
        <v>408</v>
      </c>
      <c r="J33" s="131" t="str">
        <f>IF('(12) HAP&amp;CAS No'!N22="","",'(12) HAP&amp;CAS No'!N22)</f>
        <v>75343</v>
      </c>
      <c r="M33" s="147" t="s">
        <v>371</v>
      </c>
      <c r="N33" s="150">
        <f>IF('(12) HAP&amp;CAS No'!Q15="","",'(12) HAP&amp;CAS No'!Q15)</f>
        <v>75285</v>
      </c>
      <c r="AC33" s="97" t="s">
        <v>940</v>
      </c>
      <c r="AD33" s="98" t="s">
        <v>941</v>
      </c>
      <c r="AG33" s="113" t="s">
        <v>774</v>
      </c>
      <c r="AH33" s="113" t="str">
        <f t="shared" si="0"/>
        <v>30300341_Industrial Processes; Primary Metal Production; Metallurgical Coke Manufacturing; By-product Process: Chemical Plant: Light Oil Sump</v>
      </c>
      <c r="AI33" s="113" t="s">
        <v>942</v>
      </c>
      <c r="AJ33" s="113" t="s">
        <v>943</v>
      </c>
      <c r="AK33" s="113" t="s">
        <v>777</v>
      </c>
      <c r="AL33" s="113" t="s">
        <v>778</v>
      </c>
      <c r="AM33" s="113" t="s">
        <v>779</v>
      </c>
      <c r="AN33" s="113" t="s">
        <v>944</v>
      </c>
    </row>
    <row r="34" spans="9:40" x14ac:dyDescent="0.25">
      <c r="I34" s="132" t="s">
        <v>412</v>
      </c>
      <c r="J34" s="131" t="str">
        <f>IF('(12) HAP&amp;CAS No'!N23="","",'(12) HAP&amp;CAS No'!N23)</f>
        <v>156592</v>
      </c>
      <c r="M34" s="147" t="s">
        <v>377</v>
      </c>
      <c r="N34" s="150">
        <f>IF('(12) HAP&amp;CAS No'!Q16="","",'(12) HAP&amp;CAS No'!Q16)</f>
        <v>106978</v>
      </c>
      <c r="AC34" s="97" t="s">
        <v>945</v>
      </c>
      <c r="AD34" s="98" t="s">
        <v>946</v>
      </c>
      <c r="AG34" s="113" t="s">
        <v>774</v>
      </c>
      <c r="AH34" s="113" t="str">
        <f t="shared" si="0"/>
        <v>30300342_Industrial Processes; Primary Metal Production; Metallurgical Coke Manufacturing; By-product Process: Chemical Plant: Light Oil Decanter/Condenser Vent</v>
      </c>
      <c r="AI34" s="113" t="s">
        <v>947</v>
      </c>
      <c r="AJ34" s="113" t="s">
        <v>948</v>
      </c>
      <c r="AK34" s="113" t="s">
        <v>777</v>
      </c>
      <c r="AL34" s="113" t="s">
        <v>778</v>
      </c>
      <c r="AM34" s="113" t="s">
        <v>779</v>
      </c>
      <c r="AN34" s="113" t="s">
        <v>949</v>
      </c>
    </row>
    <row r="35" spans="9:40" x14ac:dyDescent="0.25">
      <c r="I35" s="132" t="s">
        <v>416</v>
      </c>
      <c r="J35" s="131" t="str">
        <f>IF('(12) HAP&amp;CAS No'!N24="","",'(12) HAP&amp;CAS No'!N24)</f>
        <v>156605</v>
      </c>
      <c r="M35" s="147" t="s">
        <v>383</v>
      </c>
      <c r="N35" s="150">
        <f>IF('(12) HAP&amp;CAS No'!Q17="","",'(12) HAP&amp;CAS No'!Q17)</f>
        <v>463821</v>
      </c>
      <c r="AC35" s="97" t="s">
        <v>950</v>
      </c>
      <c r="AD35" s="98" t="s">
        <v>951</v>
      </c>
      <c r="AG35" s="113" t="s">
        <v>774</v>
      </c>
      <c r="AH35" s="113" t="str">
        <f t="shared" si="0"/>
        <v>30300343_Industrial Processes; Primary Metal Production; Metallurgical Coke Manufacturing; By-product Process: Chemical Plant: Wash Oil Decanter</v>
      </c>
      <c r="AI35" s="113" t="s">
        <v>952</v>
      </c>
      <c r="AJ35" s="113" t="s">
        <v>953</v>
      </c>
      <c r="AK35" s="113" t="s">
        <v>777</v>
      </c>
      <c r="AL35" s="113" t="s">
        <v>778</v>
      </c>
      <c r="AM35" s="113" t="s">
        <v>779</v>
      </c>
      <c r="AN35" s="113" t="s">
        <v>954</v>
      </c>
    </row>
    <row r="36" spans="9:40" x14ac:dyDescent="0.25">
      <c r="I36" s="132" t="s">
        <v>419</v>
      </c>
      <c r="J36" s="131" t="str">
        <f>IF('(12) HAP&amp;CAS No'!N25="","",'(12) HAP&amp;CAS No'!N25)</f>
        <v>67641</v>
      </c>
      <c r="M36" s="147" t="s">
        <v>389</v>
      </c>
      <c r="N36" s="150">
        <f>IF('(12) HAP&amp;CAS No'!Q18="","",'(12) HAP&amp;CAS No'!Q18)</f>
        <v>78784</v>
      </c>
      <c r="AC36" s="97" t="s">
        <v>955</v>
      </c>
      <c r="AD36" s="98" t="s">
        <v>956</v>
      </c>
      <c r="AG36" s="113" t="s">
        <v>774</v>
      </c>
      <c r="AH36" s="113" t="str">
        <f t="shared" si="0"/>
        <v>30300344_Industrial Processes; Primary Metal Production; Metallurgical Coke Manufacturing; By-product Process: Chemical Plant: Wash Oil Circulation Tank</v>
      </c>
      <c r="AI36" s="113" t="s">
        <v>957</v>
      </c>
      <c r="AJ36" s="113" t="s">
        <v>958</v>
      </c>
      <c r="AK36" s="113" t="s">
        <v>777</v>
      </c>
      <c r="AL36" s="113" t="s">
        <v>778</v>
      </c>
      <c r="AM36" s="113" t="s">
        <v>779</v>
      </c>
      <c r="AN36" s="113" t="s">
        <v>959</v>
      </c>
    </row>
    <row r="37" spans="9:40" x14ac:dyDescent="0.25">
      <c r="I37" s="132" t="s">
        <v>422</v>
      </c>
      <c r="J37" s="131" t="str">
        <f>IF('(12) HAP&amp;CAS No'!N26="","",'(12) HAP&amp;CAS No'!N26)</f>
        <v>67663</v>
      </c>
      <c r="M37" s="147" t="s">
        <v>395</v>
      </c>
      <c r="N37" s="150">
        <f>IF('(12) HAP&amp;CAS No'!Q19="","",'(12) HAP&amp;CAS No'!Q19)</f>
        <v>109660</v>
      </c>
      <c r="AC37" s="97" t="s">
        <v>960</v>
      </c>
      <c r="AD37" s="98" t="s">
        <v>961</v>
      </c>
      <c r="AG37" s="113" t="s">
        <v>774</v>
      </c>
      <c r="AH37" s="113" t="str">
        <f t="shared" si="0"/>
        <v>30300352_Industrial Processes; Primary Metal Production; Metallurgical Coke Manufacturing; By-product Process: Chemical Plant: Tar Bottom Final Cooler</v>
      </c>
      <c r="AI37" s="113" t="s">
        <v>962</v>
      </c>
      <c r="AJ37" s="113" t="s">
        <v>963</v>
      </c>
      <c r="AK37" s="113" t="s">
        <v>777</v>
      </c>
      <c r="AL37" s="113" t="s">
        <v>778</v>
      </c>
      <c r="AM37" s="113" t="s">
        <v>779</v>
      </c>
      <c r="AN37" s="113" t="s">
        <v>964</v>
      </c>
    </row>
    <row r="38" spans="9:40" x14ac:dyDescent="0.25">
      <c r="I38" s="132" t="s">
        <v>425</v>
      </c>
      <c r="J38" s="131" t="str">
        <f>IF('(12) HAP&amp;CAS No'!N27="","",'(12) HAP&amp;CAS No'!N27)</f>
        <v>109999</v>
      </c>
      <c r="M38" s="147" t="s">
        <v>400</v>
      </c>
      <c r="N38" s="150">
        <f>IF('(12) HAP&amp;CAS No'!Q20="","",'(12) HAP&amp;CAS No'!Q20)</f>
        <v>92112691</v>
      </c>
      <c r="AC38" s="97" t="s">
        <v>965</v>
      </c>
      <c r="AD38" s="98" t="s">
        <v>966</v>
      </c>
      <c r="AG38" s="113" t="s">
        <v>774</v>
      </c>
      <c r="AH38" s="113" t="str">
        <f t="shared" si="0"/>
        <v>30300354_Industrial Processes; Primary Metal Production; Metallurgical Coke Manufacturing; By-product Process: Chemical Plant: Other Processes</v>
      </c>
      <c r="AI38" s="113" t="s">
        <v>967</v>
      </c>
      <c r="AJ38" s="113" t="s">
        <v>968</v>
      </c>
      <c r="AK38" s="113" t="s">
        <v>777</v>
      </c>
      <c r="AL38" s="113" t="s">
        <v>778</v>
      </c>
      <c r="AM38" s="113" t="s">
        <v>779</v>
      </c>
      <c r="AN38" s="113" t="s">
        <v>969</v>
      </c>
    </row>
    <row r="39" spans="9:40" x14ac:dyDescent="0.25">
      <c r="I39" s="132" t="s">
        <v>428</v>
      </c>
      <c r="J39" s="131" t="str">
        <f>IF('(12) HAP&amp;CAS No'!N28="","",'(12) HAP&amp;CAS No'!N28)</f>
        <v>110543</v>
      </c>
      <c r="M39" s="147" t="s">
        <v>405</v>
      </c>
      <c r="N39" s="150">
        <f>IF('(12) HAP&amp;CAS No'!Q21="","",'(12) HAP&amp;CAS No'!Q21)</f>
        <v>142825</v>
      </c>
      <c r="AC39" s="97" t="s">
        <v>970</v>
      </c>
      <c r="AD39" s="98" t="s">
        <v>971</v>
      </c>
      <c r="AG39" s="113" t="s">
        <v>774</v>
      </c>
      <c r="AH39" s="113" t="str">
        <f t="shared" si="0"/>
        <v>30300361_Industrial Processes; Primary Metal Production; Metallurgical Coke Manufacturing; By-product Process: Chemical Plant: Equipment Leaks</v>
      </c>
      <c r="AI39" s="113" t="s">
        <v>972</v>
      </c>
      <c r="AJ39" s="113" t="s">
        <v>973</v>
      </c>
      <c r="AK39" s="113" t="s">
        <v>777</v>
      </c>
      <c r="AL39" s="113" t="s">
        <v>778</v>
      </c>
      <c r="AM39" s="113" t="s">
        <v>779</v>
      </c>
      <c r="AN39" s="113" t="s">
        <v>974</v>
      </c>
    </row>
    <row r="40" spans="9:40" x14ac:dyDescent="0.25">
      <c r="I40" s="132" t="s">
        <v>431</v>
      </c>
      <c r="J40" s="131" t="str">
        <f>IF('(12) HAP&amp;CAS No'!N29="","",'(12) HAP&amp;CAS No'!N29)</f>
        <v>108203</v>
      </c>
      <c r="M40" s="147" t="s">
        <v>409</v>
      </c>
      <c r="N40" s="150">
        <f>IF('(12) HAP&amp;CAS No'!Q22="","",'(12) HAP&amp;CAS No'!Q22)</f>
        <v>630080</v>
      </c>
      <c r="AC40" s="97" t="s">
        <v>975</v>
      </c>
      <c r="AD40" s="98" t="s">
        <v>976</v>
      </c>
      <c r="AG40" s="113" t="s">
        <v>774</v>
      </c>
      <c r="AH40" s="113" t="str">
        <f t="shared" si="0"/>
        <v>30300371_Industrial Processes; Primary Metal Production; Metallurgical Coke Manufacturing; Heat/No Chemical Recovery Process: Pushing</v>
      </c>
      <c r="AI40" s="113" t="s">
        <v>977</v>
      </c>
      <c r="AJ40" s="113" t="s">
        <v>978</v>
      </c>
      <c r="AK40" s="113" t="s">
        <v>777</v>
      </c>
      <c r="AL40" s="113" t="s">
        <v>778</v>
      </c>
      <c r="AM40" s="113" t="s">
        <v>779</v>
      </c>
      <c r="AN40" s="113" t="s">
        <v>979</v>
      </c>
    </row>
    <row r="41" spans="9:40" ht="15.75" thickBot="1" x14ac:dyDescent="0.3">
      <c r="I41" s="132" t="s">
        <v>434</v>
      </c>
      <c r="J41" s="131" t="str">
        <f>IF('(12) HAP&amp;CAS No'!N30="","",'(12) HAP&amp;CAS No'!N30)</f>
        <v>71556</v>
      </c>
      <c r="M41" s="148" t="s">
        <v>413</v>
      </c>
      <c r="N41" s="151">
        <f>IF('(12) HAP&amp;CAS No'!Q23="","",'(12) HAP&amp;CAS No'!Q23)</f>
        <v>74851</v>
      </c>
      <c r="AC41" s="97" t="s">
        <v>980</v>
      </c>
      <c r="AD41" s="98" t="s">
        <v>981</v>
      </c>
      <c r="AG41" s="113" t="s">
        <v>774</v>
      </c>
      <c r="AH41" s="113" t="str">
        <f t="shared" si="0"/>
        <v>30300372_Industrial Processes; Primary Metal Production; Metallurgical Coke Manufacturing; Heat/No Chemical Recovery Process: Quenching</v>
      </c>
      <c r="AI41" s="113" t="s">
        <v>982</v>
      </c>
      <c r="AJ41" s="113" t="s">
        <v>983</v>
      </c>
      <c r="AK41" s="113" t="s">
        <v>777</v>
      </c>
      <c r="AL41" s="113" t="s">
        <v>778</v>
      </c>
      <c r="AM41" s="113" t="s">
        <v>779</v>
      </c>
      <c r="AN41" s="113" t="s">
        <v>984</v>
      </c>
    </row>
    <row r="42" spans="9:40" ht="15.75" thickTop="1" x14ac:dyDescent="0.25">
      <c r="I42" s="132" t="s">
        <v>437</v>
      </c>
      <c r="J42" s="131" t="str">
        <f>IF('(12) HAP&amp;CAS No'!N31="","",'(12) HAP&amp;CAS No'!N31)</f>
        <v>637923</v>
      </c>
      <c r="AC42" s="97" t="s">
        <v>985</v>
      </c>
      <c r="AD42" s="98" t="s">
        <v>986</v>
      </c>
      <c r="AG42" s="113" t="s">
        <v>774</v>
      </c>
      <c r="AH42" s="113" t="str">
        <f t="shared" si="0"/>
        <v>30300373_Industrial Processes; Primary Metal Production; Metallurgical Coke Manufacturing; Heat/No Chemical Recovery Process: Collector Main Leaks</v>
      </c>
      <c r="AI42" s="113" t="s">
        <v>987</v>
      </c>
      <c r="AJ42" s="113" t="s">
        <v>988</v>
      </c>
      <c r="AK42" s="113" t="s">
        <v>777</v>
      </c>
      <c r="AL42" s="113" t="s">
        <v>778</v>
      </c>
      <c r="AM42" s="113" t="s">
        <v>779</v>
      </c>
      <c r="AN42" s="113" t="s">
        <v>989</v>
      </c>
    </row>
    <row r="43" spans="9:40" x14ac:dyDescent="0.25">
      <c r="I43" s="132" t="s">
        <v>440</v>
      </c>
      <c r="J43" s="131" t="str">
        <f>IF('(12) HAP&amp;CAS No'!N32="","",'(12) HAP&amp;CAS No'!N32)</f>
        <v>67561</v>
      </c>
      <c r="AC43" s="97" t="s">
        <v>990</v>
      </c>
      <c r="AD43" s="98" t="s">
        <v>991</v>
      </c>
      <c r="AG43" s="113" t="s">
        <v>774</v>
      </c>
      <c r="AH43" s="113" t="str">
        <f t="shared" si="0"/>
        <v>30300374_Industrial Processes; Primary Metal Production; Metallurgical Coke Manufacturing; Heat/No Chemical Recovery Process: Standpipe Emissions</v>
      </c>
      <c r="AI43" s="113" t="s">
        <v>992</v>
      </c>
      <c r="AJ43" s="113" t="s">
        <v>993</v>
      </c>
      <c r="AK43" s="113" t="s">
        <v>777</v>
      </c>
      <c r="AL43" s="113" t="s">
        <v>778</v>
      </c>
      <c r="AM43" s="113" t="s">
        <v>779</v>
      </c>
      <c r="AN43" s="113" t="s">
        <v>994</v>
      </c>
    </row>
    <row r="44" spans="9:40" x14ac:dyDescent="0.25">
      <c r="I44" s="132" t="s">
        <v>443</v>
      </c>
      <c r="J44" s="131" t="str">
        <f>IF('(12) HAP&amp;CAS No'!N33="","",'(12) HAP&amp;CAS No'!N33)</f>
        <v>56235</v>
      </c>
      <c r="AC44" s="97" t="s">
        <v>995</v>
      </c>
      <c r="AD44" s="98" t="s">
        <v>996</v>
      </c>
      <c r="AG44" s="113" t="s">
        <v>774</v>
      </c>
      <c r="AH44" s="113" t="str">
        <f t="shared" si="0"/>
        <v>30300375_Industrial Processes; Primary Metal Production; Metallurgical Coke Manufacturing; Heat/No Chemical Recovery Process: Oven Charging</v>
      </c>
      <c r="AI44" s="113" t="s">
        <v>997</v>
      </c>
      <c r="AJ44" s="113" t="s">
        <v>998</v>
      </c>
      <c r="AK44" s="113" t="s">
        <v>777</v>
      </c>
      <c r="AL44" s="113" t="s">
        <v>778</v>
      </c>
      <c r="AM44" s="113" t="s">
        <v>779</v>
      </c>
      <c r="AN44" s="113" t="s">
        <v>999</v>
      </c>
    </row>
    <row r="45" spans="9:40" x14ac:dyDescent="0.25">
      <c r="I45" s="132" t="s">
        <v>446</v>
      </c>
      <c r="J45" s="131" t="str">
        <f>IF('(12) HAP&amp;CAS No'!N34="","",'(12) HAP&amp;CAS No'!N34)</f>
        <v>108054</v>
      </c>
      <c r="AC45" s="97" t="s">
        <v>1000</v>
      </c>
      <c r="AD45" s="98" t="s">
        <v>1001</v>
      </c>
      <c r="AG45" s="113" t="s">
        <v>774</v>
      </c>
      <c r="AH45" s="113" t="str">
        <f t="shared" si="0"/>
        <v>30300376_Industrial Processes; Primary Metal Production; Metallurgical Coke Manufacturing; Heat/No Chemical Recovery Process: Main Stack</v>
      </c>
      <c r="AI45" s="113" t="s">
        <v>1002</v>
      </c>
      <c r="AJ45" s="113" t="s">
        <v>1003</v>
      </c>
      <c r="AK45" s="113" t="s">
        <v>777</v>
      </c>
      <c r="AL45" s="113" t="s">
        <v>778</v>
      </c>
      <c r="AM45" s="113" t="s">
        <v>779</v>
      </c>
      <c r="AN45" s="113" t="s">
        <v>1004</v>
      </c>
    </row>
    <row r="46" spans="9:40" x14ac:dyDescent="0.25">
      <c r="I46" s="132" t="s">
        <v>449</v>
      </c>
      <c r="J46" s="131" t="str">
        <f>IF('(12) HAP&amp;CAS No'!N35="","",'(12) HAP&amp;CAS No'!N35)</f>
        <v>107131</v>
      </c>
      <c r="AC46" s="97" t="s">
        <v>1005</v>
      </c>
      <c r="AD46" s="98" t="s">
        <v>1006</v>
      </c>
      <c r="AG46" s="113" t="s">
        <v>774</v>
      </c>
      <c r="AH46" s="113" t="str">
        <f t="shared" si="0"/>
        <v>30300377_Industrial Processes; Primary Metal Production; Metallurgical Coke Manufacturing; Heat/No Chemical Recovery Process: Not Classified</v>
      </c>
      <c r="AI46" s="113" t="s">
        <v>1007</v>
      </c>
      <c r="AJ46" s="113" t="s">
        <v>1008</v>
      </c>
      <c r="AK46" s="113" t="s">
        <v>777</v>
      </c>
      <c r="AL46" s="113" t="s">
        <v>778</v>
      </c>
      <c r="AM46" s="113" t="s">
        <v>779</v>
      </c>
      <c r="AN46" s="113" t="s">
        <v>1009</v>
      </c>
    </row>
    <row r="47" spans="9:40" x14ac:dyDescent="0.25">
      <c r="I47" s="132" t="s">
        <v>452</v>
      </c>
      <c r="J47" s="131" t="str">
        <f>IF('(12) HAP&amp;CAS No'!N36="","",'(12) HAP&amp;CAS No'!N36)</f>
        <v>78933</v>
      </c>
      <c r="AC47" s="97" t="s">
        <v>1010</v>
      </c>
      <c r="AD47" s="98" t="s">
        <v>1011</v>
      </c>
      <c r="AG47" s="113" t="s">
        <v>774</v>
      </c>
      <c r="AH47" s="113" t="str">
        <f t="shared" si="0"/>
        <v>30300381_Industrial Processes; Primary Metal Production; Metallurgical Coke Manufacturing; Nonrecovery Process: Pushing</v>
      </c>
      <c r="AI47" s="113" t="s">
        <v>1012</v>
      </c>
      <c r="AJ47" s="113" t="s">
        <v>1013</v>
      </c>
      <c r="AK47" s="113" t="s">
        <v>777</v>
      </c>
      <c r="AL47" s="113" t="s">
        <v>778</v>
      </c>
      <c r="AM47" s="113" t="s">
        <v>779</v>
      </c>
      <c r="AN47" s="113" t="s">
        <v>1014</v>
      </c>
    </row>
    <row r="48" spans="9:40" x14ac:dyDescent="0.25">
      <c r="I48" s="132" t="s">
        <v>455</v>
      </c>
      <c r="J48" s="131" t="str">
        <f>IF('(12) HAP&amp;CAS No'!N37="","",'(12) HAP&amp;CAS No'!N37)</f>
        <v>110827</v>
      </c>
      <c r="AC48" s="97" t="s">
        <v>1015</v>
      </c>
      <c r="AD48" s="98" t="s">
        <v>1016</v>
      </c>
      <c r="AG48" s="113" t="s">
        <v>774</v>
      </c>
      <c r="AH48" s="113" t="str">
        <f t="shared" si="0"/>
        <v>30300382_Industrial Processes; Primary Metal Production; Metallurgical Coke Manufacturing; Nonrecovery Process: Quenching</v>
      </c>
      <c r="AI48" s="113" t="s">
        <v>1017</v>
      </c>
      <c r="AJ48" s="113" t="s">
        <v>1018</v>
      </c>
      <c r="AK48" s="113" t="s">
        <v>777</v>
      </c>
      <c r="AL48" s="113" t="s">
        <v>778</v>
      </c>
      <c r="AM48" s="113" t="s">
        <v>779</v>
      </c>
      <c r="AN48" s="113" t="s">
        <v>1019</v>
      </c>
    </row>
    <row r="49" spans="9:40" x14ac:dyDescent="0.25">
      <c r="I49" s="132" t="s">
        <v>458</v>
      </c>
      <c r="J49" s="131" t="str">
        <f>IF('(12) HAP&amp;CAS No'!N38="","",'(12) HAP&amp;CAS No'!N38)</f>
        <v>71432</v>
      </c>
      <c r="AC49" s="97" t="s">
        <v>1020</v>
      </c>
      <c r="AD49" s="98" t="s">
        <v>1021</v>
      </c>
      <c r="AG49" s="113" t="s">
        <v>774</v>
      </c>
      <c r="AH49" s="113" t="str">
        <f t="shared" si="0"/>
        <v>30300383_Industrial Processes; Primary Metal Production; Metallurgical Coke Manufacturing; Nonrecovery Process: Collector Main Leaks</v>
      </c>
      <c r="AI49" s="113" t="s">
        <v>1022</v>
      </c>
      <c r="AJ49" s="113" t="s">
        <v>1023</v>
      </c>
      <c r="AK49" s="113" t="s">
        <v>777</v>
      </c>
      <c r="AL49" s="113" t="s">
        <v>778</v>
      </c>
      <c r="AM49" s="113" t="s">
        <v>779</v>
      </c>
      <c r="AN49" s="113" t="s">
        <v>1024</v>
      </c>
    </row>
    <row r="50" spans="9:40" x14ac:dyDescent="0.25">
      <c r="I50" s="132" t="s">
        <v>461</v>
      </c>
      <c r="J50" s="131" t="str">
        <f>IF('(12) HAP&amp;CAS No'!N39="","",'(12) HAP&amp;CAS No'!N39)</f>
        <v>64047</v>
      </c>
      <c r="AC50" s="97" t="s">
        <v>1025</v>
      </c>
      <c r="AD50" s="98" t="s">
        <v>1026</v>
      </c>
      <c r="AG50" s="113" t="s">
        <v>774</v>
      </c>
      <c r="AH50" s="113" t="str">
        <f t="shared" si="0"/>
        <v>30300384_Industrial Processes; Primary Metal Production; Metallurgical Coke Manufacturing; Nonrecovery Process: Waste Heat Stack</v>
      </c>
      <c r="AI50" s="113" t="s">
        <v>1027</v>
      </c>
      <c r="AJ50" s="113" t="s">
        <v>1028</v>
      </c>
      <c r="AK50" s="113" t="s">
        <v>777</v>
      </c>
      <c r="AL50" s="113" t="s">
        <v>778</v>
      </c>
      <c r="AM50" s="113" t="s">
        <v>779</v>
      </c>
      <c r="AN50" s="113" t="s">
        <v>1029</v>
      </c>
    </row>
    <row r="51" spans="9:40" x14ac:dyDescent="0.25">
      <c r="I51" s="132" t="s">
        <v>464</v>
      </c>
      <c r="J51" s="131" t="str">
        <f>IF('(12) HAP&amp;CAS No'!N40="","",'(12) HAP&amp;CAS No'!N40)</f>
        <v>141786</v>
      </c>
      <c r="AC51" s="97" t="s">
        <v>1030</v>
      </c>
      <c r="AD51" s="98" t="s">
        <v>1031</v>
      </c>
      <c r="AG51" s="113" t="s">
        <v>774</v>
      </c>
      <c r="AH51" s="113" t="str">
        <f t="shared" si="0"/>
        <v>30300385_Industrial Processes; Primary Metal Production; Metallurgical Coke Manufacturing; Nonrecovery Process: Oven Charging</v>
      </c>
      <c r="AI51" s="113" t="s">
        <v>1032</v>
      </c>
      <c r="AJ51" s="113" t="s">
        <v>1033</v>
      </c>
      <c r="AK51" s="113" t="s">
        <v>777</v>
      </c>
      <c r="AL51" s="113" t="s">
        <v>778</v>
      </c>
      <c r="AM51" s="113" t="s">
        <v>779</v>
      </c>
      <c r="AN51" s="113" t="s">
        <v>1034</v>
      </c>
    </row>
    <row r="52" spans="9:40" x14ac:dyDescent="0.25">
      <c r="I52" s="132" t="s">
        <v>467</v>
      </c>
      <c r="J52" s="131" t="str">
        <f>IF('(12) HAP&amp;CAS No'!N41="","",'(12) HAP&amp;CAS No'!N41)</f>
        <v>994058</v>
      </c>
      <c r="AC52" s="97" t="s">
        <v>1035</v>
      </c>
      <c r="AD52" s="98" t="s">
        <v>1036</v>
      </c>
      <c r="AG52" s="113" t="s">
        <v>774</v>
      </c>
      <c r="AH52" s="113" t="str">
        <f t="shared" si="0"/>
        <v>30300386_Industrial Processes; Primary Metal Production; Metallurgical Coke Manufacturing; Nonrecovery Process: Standpipe Emissions</v>
      </c>
      <c r="AI52" s="113" t="s">
        <v>1037</v>
      </c>
      <c r="AJ52" s="113" t="s">
        <v>1038</v>
      </c>
      <c r="AK52" s="113" t="s">
        <v>777</v>
      </c>
      <c r="AL52" s="113" t="s">
        <v>778</v>
      </c>
      <c r="AM52" s="113" t="s">
        <v>779</v>
      </c>
      <c r="AN52" s="113" t="s">
        <v>1039</v>
      </c>
    </row>
    <row r="53" spans="9:40" x14ac:dyDescent="0.25">
      <c r="I53" s="132" t="s">
        <v>470</v>
      </c>
      <c r="J53" s="131" t="str">
        <f>IF('(12) HAP&amp;CAS No'!N42="","",'(12) HAP&amp;CAS No'!N42)</f>
        <v>107062</v>
      </c>
      <c r="AC53" s="97" t="s">
        <v>1040</v>
      </c>
      <c r="AD53" s="98" t="s">
        <v>1041</v>
      </c>
      <c r="AG53" s="113" t="s">
        <v>774</v>
      </c>
      <c r="AH53" s="113" t="str">
        <f t="shared" si="0"/>
        <v>30300387_Industrial Processes; Primary Metal Production; Metallurgical Coke Manufacturing; Nonrecovery Process: Not Classified</v>
      </c>
      <c r="AI53" s="113" t="s">
        <v>1042</v>
      </c>
      <c r="AJ53" s="113" t="s">
        <v>1043</v>
      </c>
      <c r="AK53" s="113" t="s">
        <v>777</v>
      </c>
      <c r="AL53" s="113" t="s">
        <v>778</v>
      </c>
      <c r="AM53" s="113" t="s">
        <v>779</v>
      </c>
      <c r="AN53" s="113" t="s">
        <v>1044</v>
      </c>
    </row>
    <row r="54" spans="9:40" x14ac:dyDescent="0.25">
      <c r="I54" s="132" t="s">
        <v>473</v>
      </c>
      <c r="J54" s="131" t="str">
        <f>IF('(12) HAP&amp;CAS No'!N43="","",'(12) HAP&amp;CAS No'!N43)</f>
        <v>65386</v>
      </c>
      <c r="AC54" s="97" t="s">
        <v>1045</v>
      </c>
      <c r="AD54" s="98" t="s">
        <v>1046</v>
      </c>
      <c r="AG54" s="113" t="s">
        <v>774</v>
      </c>
      <c r="AH54" s="113" t="str">
        <f t="shared" si="0"/>
        <v>30300399_Industrial Processes; Primary Metal Production; Metallurgical Coke Manufacturing; By-product Process: Not Classified</v>
      </c>
      <c r="AI54" s="113" t="s">
        <v>1047</v>
      </c>
      <c r="AJ54" s="113" t="s">
        <v>1048</v>
      </c>
      <c r="AK54" s="113" t="s">
        <v>777</v>
      </c>
      <c r="AL54" s="113" t="s">
        <v>778</v>
      </c>
      <c r="AM54" s="113" t="s">
        <v>779</v>
      </c>
      <c r="AN54" s="113" t="s">
        <v>1049</v>
      </c>
    </row>
    <row r="55" spans="9:40" x14ac:dyDescent="0.25">
      <c r="I55" s="132" t="s">
        <v>476</v>
      </c>
      <c r="J55" s="131" t="str">
        <f>IF('(12) HAP&amp;CAS No'!N44="","",'(12) HAP&amp;CAS No'!N44)</f>
        <v>75274</v>
      </c>
      <c r="AC55" s="97" t="s">
        <v>1050</v>
      </c>
      <c r="AD55" s="98" t="s">
        <v>1051</v>
      </c>
    </row>
    <row r="56" spans="9:40" x14ac:dyDescent="0.25">
      <c r="I56" s="132" t="s">
        <v>479</v>
      </c>
      <c r="J56" s="131" t="str">
        <f>IF('(12) HAP&amp;CAS No'!N45="","",'(12) HAP&amp;CAS No'!N45)</f>
        <v>64175</v>
      </c>
      <c r="AC56" s="97" t="s">
        <v>1052</v>
      </c>
      <c r="AD56" s="98" t="s">
        <v>1053</v>
      </c>
    </row>
    <row r="57" spans="9:40" x14ac:dyDescent="0.25">
      <c r="I57" s="132" t="s">
        <v>482</v>
      </c>
      <c r="J57" s="131" t="str">
        <f>IF('(12) HAP&amp;CAS No'!N46="","",'(12) HAP&amp;CAS No'!N46)</f>
        <v>78875</v>
      </c>
      <c r="AC57" s="97" t="s">
        <v>1054</v>
      </c>
      <c r="AD57" s="98" t="s">
        <v>1055</v>
      </c>
    </row>
    <row r="58" spans="9:40" x14ac:dyDescent="0.25">
      <c r="I58" s="132" t="s">
        <v>485</v>
      </c>
      <c r="J58" s="131" t="str">
        <f>IF('(12) HAP&amp;CAS No'!N47="","",'(12) HAP&amp;CAS No'!N47)</f>
        <v>142825</v>
      </c>
      <c r="AC58" s="97" t="s">
        <v>1056</v>
      </c>
      <c r="AD58" s="98" t="s">
        <v>1057</v>
      </c>
    </row>
    <row r="59" spans="9:40" x14ac:dyDescent="0.25">
      <c r="I59" s="132" t="s">
        <v>488</v>
      </c>
      <c r="J59" s="131" t="str">
        <f>IF('(12) HAP&amp;CAS No'!N48="","",'(12) HAP&amp;CAS No'!N48)</f>
        <v>67630</v>
      </c>
      <c r="AC59" s="97" t="s">
        <v>1058</v>
      </c>
      <c r="AD59" s="98" t="s">
        <v>1059</v>
      </c>
    </row>
    <row r="60" spans="9:40" x14ac:dyDescent="0.25">
      <c r="I60" s="132" t="s">
        <v>491</v>
      </c>
      <c r="J60" s="131" t="str">
        <f>IF('(12) HAP&amp;CAS No'!N49="","",'(12) HAP&amp;CAS No'!N49)</f>
        <v>75650</v>
      </c>
      <c r="AC60" s="97" t="s">
        <v>1060</v>
      </c>
      <c r="AD60" s="98" t="s">
        <v>1061</v>
      </c>
    </row>
    <row r="61" spans="9:40" x14ac:dyDescent="0.25">
      <c r="I61" s="132" t="s">
        <v>494</v>
      </c>
      <c r="J61" s="131" t="str">
        <f>IF('(12) HAP&amp;CAS No'!N50="","",'(12) HAP&amp;CAS No'!N50)</f>
        <v>123911</v>
      </c>
      <c r="AC61" s="97" t="s">
        <v>1062</v>
      </c>
      <c r="AD61" s="98" t="s">
        <v>1063</v>
      </c>
    </row>
    <row r="62" spans="9:40" x14ac:dyDescent="0.25">
      <c r="I62" s="132" t="s">
        <v>497</v>
      </c>
      <c r="J62" s="131" t="str">
        <f>IF('(12) HAP&amp;CAS No'!N51="","",'(12) HAP&amp;CAS No'!N51)</f>
        <v>80626</v>
      </c>
      <c r="AC62" s="97" t="s">
        <v>1064</v>
      </c>
      <c r="AD62" s="98" t="s">
        <v>1065</v>
      </c>
    </row>
    <row r="63" spans="9:40" x14ac:dyDescent="0.25">
      <c r="I63" s="132" t="s">
        <v>500</v>
      </c>
      <c r="J63" s="131" t="str">
        <f>IF('(12) HAP&amp;CAS No'!N52="","",'(12) HAP&amp;CAS No'!N52)</f>
        <v>10061026</v>
      </c>
      <c r="AC63" s="97" t="s">
        <v>1066</v>
      </c>
      <c r="AD63" s="98" t="s">
        <v>1067</v>
      </c>
    </row>
    <row r="64" spans="9:40" x14ac:dyDescent="0.25">
      <c r="I64" s="132" t="s">
        <v>503</v>
      </c>
      <c r="J64" s="131" t="str">
        <f>IF('(12) HAP&amp;CAS No'!N53="","",'(12) HAP&amp;CAS No'!N53)</f>
        <v>10061015</v>
      </c>
      <c r="AC64" s="97" t="s">
        <v>1068</v>
      </c>
      <c r="AD64" s="98" t="s">
        <v>1069</v>
      </c>
    </row>
    <row r="65" spans="9:30" x14ac:dyDescent="0.25">
      <c r="I65" s="132" t="s">
        <v>506</v>
      </c>
      <c r="J65" s="131" t="str">
        <f>IF('(12) HAP&amp;CAS No'!N54="","",'(12) HAP&amp;CAS No'!N54)</f>
        <v>108883</v>
      </c>
      <c r="AC65" s="97" t="s">
        <v>1070</v>
      </c>
      <c r="AD65" s="98" t="s">
        <v>1071</v>
      </c>
    </row>
    <row r="66" spans="9:30" x14ac:dyDescent="0.25">
      <c r="I66" s="132" t="s">
        <v>509</v>
      </c>
      <c r="J66" s="131" t="str">
        <f>IF('(12) HAP&amp;CAS No'!N55="","",'(12) HAP&amp;CAS No'!N55)</f>
        <v>79005</v>
      </c>
      <c r="AC66" s="97" t="s">
        <v>1072</v>
      </c>
      <c r="AD66" s="98" t="s">
        <v>1073</v>
      </c>
    </row>
    <row r="67" spans="9:30" x14ac:dyDescent="0.25">
      <c r="I67" s="132" t="s">
        <v>512</v>
      </c>
      <c r="J67" s="131" t="str">
        <f>IF('(12) HAP&amp;CAS No'!N56="","",'(12) HAP&amp;CAS No'!N56)</f>
        <v>108101</v>
      </c>
      <c r="AC67" s="97" t="s">
        <v>1074</v>
      </c>
      <c r="AD67" s="98" t="s">
        <v>1075</v>
      </c>
    </row>
    <row r="68" spans="9:30" x14ac:dyDescent="0.25">
      <c r="I68" s="132" t="s">
        <v>515</v>
      </c>
      <c r="J68" s="131" t="str">
        <f>IF('(12) HAP&amp;CAS No'!N57="","",'(12) HAP&amp;CAS No'!N57)</f>
        <v>630206</v>
      </c>
      <c r="AC68" s="97" t="s">
        <v>1076</v>
      </c>
      <c r="AD68" s="98" t="s">
        <v>1077</v>
      </c>
    </row>
    <row r="69" spans="9:30" x14ac:dyDescent="0.25">
      <c r="I69" s="132" t="s">
        <v>518</v>
      </c>
      <c r="J69" s="131" t="str">
        <f>IF('(12) HAP&amp;CAS No'!N58="","",'(12) HAP&amp;CAS No'!N58)</f>
        <v>127184</v>
      </c>
      <c r="AC69" s="97" t="s">
        <v>1078</v>
      </c>
      <c r="AD69" s="98" t="s">
        <v>1079</v>
      </c>
    </row>
    <row r="70" spans="9:30" x14ac:dyDescent="0.25">
      <c r="I70" s="132" t="s">
        <v>521</v>
      </c>
      <c r="J70" s="131" t="str">
        <f>IF('(12) HAP&amp;CAS No'!N59="","",'(12) HAP&amp;CAS No'!N59)</f>
        <v>106934</v>
      </c>
      <c r="AC70" s="97" t="s">
        <v>1080</v>
      </c>
      <c r="AD70" s="98" t="s">
        <v>1081</v>
      </c>
    </row>
    <row r="71" spans="9:30" x14ac:dyDescent="0.25">
      <c r="I71" s="132" t="s">
        <v>524</v>
      </c>
      <c r="J71" s="131" t="str">
        <f>IF('(12) HAP&amp;CAS No'!N60="","",'(12) HAP&amp;CAS No'!N60)</f>
        <v>108907</v>
      </c>
      <c r="AC71" s="97" t="s">
        <v>1082</v>
      </c>
      <c r="AD71" s="98" t="s">
        <v>1083</v>
      </c>
    </row>
    <row r="72" spans="9:30" x14ac:dyDescent="0.25">
      <c r="I72" s="132" t="s">
        <v>527</v>
      </c>
      <c r="J72" s="131" t="str">
        <f>IF('(12) HAP&amp;CAS No'!N61="","",'(12) HAP&amp;CAS No'!N61)</f>
        <v>108383</v>
      </c>
      <c r="AC72" s="97" t="s">
        <v>1084</v>
      </c>
      <c r="AD72" s="98" t="s">
        <v>1085</v>
      </c>
    </row>
    <row r="73" spans="9:30" x14ac:dyDescent="0.25">
      <c r="I73" s="132" t="s">
        <v>530</v>
      </c>
      <c r="J73" s="131" t="str">
        <f>IF('(12) HAP&amp;CAS No'!N62="","",'(12) HAP&amp;CAS No'!N62)</f>
        <v>106423</v>
      </c>
      <c r="AC73" s="97" t="s">
        <v>1086</v>
      </c>
      <c r="AD73" s="98" t="s">
        <v>1087</v>
      </c>
    </row>
    <row r="74" spans="9:30" x14ac:dyDescent="0.25">
      <c r="I74" s="132" t="s">
        <v>533</v>
      </c>
      <c r="J74" s="131" t="str">
        <f>IF('(12) HAP&amp;CAS No'!N63="","",'(12) HAP&amp;CAS No'!N63)</f>
        <v>98828</v>
      </c>
      <c r="AC74" s="97" t="s">
        <v>1088</v>
      </c>
      <c r="AD74" s="98" t="s">
        <v>1089</v>
      </c>
    </row>
    <row r="75" spans="9:30" x14ac:dyDescent="0.25">
      <c r="I75" s="132" t="s">
        <v>536</v>
      </c>
      <c r="J75" s="131" t="str">
        <f>IF('(12) HAP&amp;CAS No'!N64="","",'(12) HAP&amp;CAS No'!N64)</f>
        <v>100414</v>
      </c>
      <c r="AC75" s="97" t="s">
        <v>1090</v>
      </c>
      <c r="AD75" s="98" t="s">
        <v>1091</v>
      </c>
    </row>
    <row r="76" spans="9:30" x14ac:dyDescent="0.25">
      <c r="I76" s="132" t="s">
        <v>539</v>
      </c>
      <c r="J76" s="131" t="str">
        <f>IF('(12) HAP&amp;CAS No'!N65="","",'(12) HAP&amp;CAS No'!N65)</f>
        <v>95476</v>
      </c>
      <c r="AC76" s="97" t="s">
        <v>1092</v>
      </c>
      <c r="AD76" s="98" t="s">
        <v>1093</v>
      </c>
    </row>
    <row r="77" spans="9:30" x14ac:dyDescent="0.25">
      <c r="I77" s="132" t="s">
        <v>542</v>
      </c>
      <c r="J77" s="131" t="str">
        <f>IF('(12) HAP&amp;CAS No'!N66="","",'(12) HAP&amp;CAS No'!N66)</f>
        <v>124481</v>
      </c>
      <c r="AC77" s="97" t="s">
        <v>1094</v>
      </c>
      <c r="AD77" s="98" t="s">
        <v>1095</v>
      </c>
    </row>
    <row r="78" spans="9:30" x14ac:dyDescent="0.25">
      <c r="I78" s="132" t="s">
        <v>545</v>
      </c>
      <c r="J78" s="131" t="str">
        <f>IF('(12) HAP&amp;CAS No'!N67="","",'(12) HAP&amp;CAS No'!N67)</f>
        <v>100425</v>
      </c>
      <c r="AC78" s="97" t="s">
        <v>1096</v>
      </c>
      <c r="AD78" s="98" t="s">
        <v>1097</v>
      </c>
    </row>
    <row r="79" spans="9:30" x14ac:dyDescent="0.25">
      <c r="I79" s="132" t="s">
        <v>547</v>
      </c>
      <c r="J79" s="131" t="str">
        <f>IF('(12) HAP&amp;CAS No'!N68="","",'(12) HAP&amp;CAS No'!N68)</f>
        <v>79345</v>
      </c>
      <c r="AC79" s="97" t="s">
        <v>1098</v>
      </c>
      <c r="AD79" s="98" t="s">
        <v>1099</v>
      </c>
    </row>
    <row r="80" spans="9:30" x14ac:dyDescent="0.25">
      <c r="I80" s="132" t="s">
        <v>550</v>
      </c>
      <c r="J80" s="131" t="str">
        <f>IF('(12) HAP&amp;CAS No'!N69="","",'(12) HAP&amp;CAS No'!N69)</f>
        <v>75252</v>
      </c>
      <c r="AC80" s="97" t="s">
        <v>1100</v>
      </c>
      <c r="AD80" s="98" t="s">
        <v>1101</v>
      </c>
    </row>
    <row r="81" spans="9:30" x14ac:dyDescent="0.25">
      <c r="I81" s="132" t="s">
        <v>553</v>
      </c>
      <c r="J81" s="131" t="str">
        <f>IF('(12) HAP&amp;CAS No'!N70="","",'(12) HAP&amp;CAS No'!N70)</f>
        <v>95498</v>
      </c>
      <c r="AC81" s="97" t="s">
        <v>1102</v>
      </c>
      <c r="AD81" s="98" t="s">
        <v>1103</v>
      </c>
    </row>
    <row r="82" spans="9:30" x14ac:dyDescent="0.25">
      <c r="I82" s="132" t="s">
        <v>556</v>
      </c>
      <c r="J82" s="131" t="str">
        <f>IF('(12) HAP&amp;CAS No'!N71="","",'(12) HAP&amp;CAS No'!N71)</f>
        <v>622968</v>
      </c>
      <c r="AC82" s="97" t="s">
        <v>1104</v>
      </c>
      <c r="AD82" s="98" t="s">
        <v>1105</v>
      </c>
    </row>
    <row r="83" spans="9:30" x14ac:dyDescent="0.25">
      <c r="I83" s="132" t="s">
        <v>559</v>
      </c>
      <c r="J83" s="131" t="str">
        <f>IF('(12) HAP&amp;CAS No'!N72="","",'(12) HAP&amp;CAS No'!N72)</f>
        <v>103651</v>
      </c>
      <c r="AC83" s="97" t="s">
        <v>1106</v>
      </c>
      <c r="AD83" s="98" t="s">
        <v>1107</v>
      </c>
    </row>
    <row r="84" spans="9:30" x14ac:dyDescent="0.25">
      <c r="I84" s="132" t="s">
        <v>562</v>
      </c>
      <c r="J84" s="131" t="str">
        <f>IF('(12) HAP&amp;CAS No'!N73="","",'(12) HAP&amp;CAS No'!N73)</f>
        <v>135988</v>
      </c>
      <c r="AC84" s="97" t="s">
        <v>1108</v>
      </c>
      <c r="AD84" s="98" t="s">
        <v>1109</v>
      </c>
    </row>
    <row r="85" spans="9:30" x14ac:dyDescent="0.25">
      <c r="I85" s="132" t="s">
        <v>565</v>
      </c>
      <c r="J85" s="131" t="str">
        <f>IF('(12) HAP&amp;CAS No'!N74="","",'(12) HAP&amp;CAS No'!N74)</f>
        <v>72477</v>
      </c>
      <c r="AC85" s="97" t="s">
        <v>1110</v>
      </c>
      <c r="AD85" s="98" t="s">
        <v>1111</v>
      </c>
    </row>
    <row r="86" spans="9:30" x14ac:dyDescent="0.25">
      <c r="I86" s="132" t="s">
        <v>568</v>
      </c>
      <c r="J86" s="131" t="str">
        <f>IF('(12) HAP&amp;CAS No'!N75="","",'(12) HAP&amp;CAS No'!N75)</f>
        <v>541731</v>
      </c>
      <c r="AC86" s="97" t="s">
        <v>1112</v>
      </c>
      <c r="AD86" s="98" t="s">
        <v>1113</v>
      </c>
    </row>
    <row r="87" spans="9:30" x14ac:dyDescent="0.25">
      <c r="I87" s="132" t="s">
        <v>571</v>
      </c>
      <c r="J87" s="131" t="str">
        <f>IF('(12) HAP&amp;CAS No'!N76="","",'(12) HAP&amp;CAS No'!N76)</f>
        <v>87683</v>
      </c>
      <c r="AC87" s="97" t="s">
        <v>1114</v>
      </c>
      <c r="AD87" s="98" t="s">
        <v>1115</v>
      </c>
    </row>
    <row r="88" spans="9:30" x14ac:dyDescent="0.25">
      <c r="I88" s="132" t="s">
        <v>574</v>
      </c>
      <c r="J88" s="131" t="str">
        <f>IF('(12) HAP&amp;CAS No'!N77="","",'(12) HAP&amp;CAS No'!N77)</f>
        <v>591786</v>
      </c>
      <c r="AC88" s="97" t="s">
        <v>1116</v>
      </c>
      <c r="AD88" s="98" t="s">
        <v>1117</v>
      </c>
    </row>
    <row r="89" spans="9:30" x14ac:dyDescent="0.25">
      <c r="I89" s="132" t="s">
        <v>577</v>
      </c>
      <c r="J89" s="131" t="str">
        <f>IF('(12) HAP&amp;CAS No'!N78="","",'(12) HAP&amp;CAS No'!N78)</f>
        <v>527844</v>
      </c>
      <c r="AC89" s="97" t="s">
        <v>1118</v>
      </c>
      <c r="AD89" s="98" t="s">
        <v>1119</v>
      </c>
    </row>
    <row r="90" spans="9:30" x14ac:dyDescent="0.25">
      <c r="I90" s="132" t="s">
        <v>580</v>
      </c>
      <c r="J90" s="131" t="str">
        <f>IF('(12) HAP&amp;CAS No'!N79="","",'(12) HAP&amp;CAS No'!N79)</f>
        <v>95636</v>
      </c>
      <c r="AC90" s="97" t="s">
        <v>1120</v>
      </c>
      <c r="AD90" s="98" t="s">
        <v>1121</v>
      </c>
    </row>
    <row r="91" spans="9:30" x14ac:dyDescent="0.25">
      <c r="I91" s="132" t="s">
        <v>583</v>
      </c>
      <c r="J91" s="131" t="str">
        <f>IF('(12) HAP&amp;CAS No'!N80="","",'(12) HAP&amp;CAS No'!N80)</f>
        <v>108678</v>
      </c>
      <c r="AC91" s="97" t="s">
        <v>1122</v>
      </c>
      <c r="AD91" s="98" t="s">
        <v>1123</v>
      </c>
    </row>
    <row r="92" spans="9:30" x14ac:dyDescent="0.25">
      <c r="I92" s="132" t="s">
        <v>586</v>
      </c>
      <c r="J92" s="131" t="str">
        <f>IF('(12) HAP&amp;CAS No'!N81="","",'(12) HAP&amp;CAS No'!N81)</f>
        <v>104518</v>
      </c>
      <c r="AC92" s="97" t="s">
        <v>1124</v>
      </c>
      <c r="AD92" s="98" t="s">
        <v>1125</v>
      </c>
    </row>
    <row r="93" spans="9:30" x14ac:dyDescent="0.25">
      <c r="I93" s="132" t="s">
        <v>589</v>
      </c>
      <c r="J93" s="131" t="str">
        <f>IF('(12) HAP&amp;CAS No'!N82="","",'(12) HAP&amp;CAS No'!N82)</f>
        <v>100447</v>
      </c>
      <c r="AC93" s="97" t="s">
        <v>1126</v>
      </c>
      <c r="AD93" s="98" t="s">
        <v>1127</v>
      </c>
    </row>
    <row r="94" spans="9:30" x14ac:dyDescent="0.25">
      <c r="I94" s="132" t="s">
        <v>592</v>
      </c>
      <c r="J94" s="131" t="str">
        <f>IF('(12) HAP&amp;CAS No'!N83="","",'(12) HAP&amp;CAS No'!N83)</f>
        <v>95501</v>
      </c>
      <c r="AC94" s="97" t="s">
        <v>1128</v>
      </c>
      <c r="AD94" s="98" t="s">
        <v>1129</v>
      </c>
    </row>
    <row r="95" spans="9:30" x14ac:dyDescent="0.25">
      <c r="I95" s="132" t="s">
        <v>595</v>
      </c>
      <c r="J95" s="131" t="str">
        <f>IF('(12) HAP&amp;CAS No'!N84="","",'(12) HAP&amp;CAS No'!N84)</f>
        <v>106467</v>
      </c>
      <c r="AC95" s="97" t="s">
        <v>1130</v>
      </c>
      <c r="AD95" s="98" t="s">
        <v>1131</v>
      </c>
    </row>
    <row r="96" spans="9:30" x14ac:dyDescent="0.25">
      <c r="I96" s="132" t="s">
        <v>598</v>
      </c>
      <c r="J96" s="131" t="str">
        <f>IF('(12) HAP&amp;CAS No'!N85="","",'(12) HAP&amp;CAS No'!N85)</f>
        <v>120821</v>
      </c>
      <c r="AC96" s="97" t="s">
        <v>1132</v>
      </c>
      <c r="AD96" s="98" t="s">
        <v>1133</v>
      </c>
    </row>
    <row r="97" spans="9:30" x14ac:dyDescent="0.25">
      <c r="I97" s="132" t="s">
        <v>601</v>
      </c>
      <c r="J97" s="131" t="str">
        <f>IF('(12) HAP&amp;CAS No'!N86="","",'(12) HAP&amp;CAS No'!N86)</f>
        <v>91203</v>
      </c>
      <c r="AC97" s="97" t="s">
        <v>1134</v>
      </c>
      <c r="AD97" s="98" t="s">
        <v>1135</v>
      </c>
    </row>
    <row r="98" spans="9:30" ht="15.75" thickBot="1" x14ac:dyDescent="0.3">
      <c r="I98" s="134" t="s">
        <v>1136</v>
      </c>
      <c r="J98" s="133" t="e">
        <f>IF('(12) HAP&amp;CAS No'!#REF!="","",'(12) HAP&amp;CAS No'!#REF!)</f>
        <v>#REF!</v>
      </c>
      <c r="AC98" s="97" t="s">
        <v>1137</v>
      </c>
      <c r="AD98" s="98" t="s">
        <v>1138</v>
      </c>
    </row>
    <row r="99" spans="9:30" ht="15.75" thickTop="1" x14ac:dyDescent="0.25">
      <c r="AC99" s="97" t="s">
        <v>1139</v>
      </c>
      <c r="AD99" s="98" t="s">
        <v>1140</v>
      </c>
    </row>
    <row r="100" spans="9:30" x14ac:dyDescent="0.25">
      <c r="AC100" s="97" t="s">
        <v>1141</v>
      </c>
      <c r="AD100" s="98" t="s">
        <v>1142</v>
      </c>
    </row>
    <row r="101" spans="9:30" x14ac:dyDescent="0.25">
      <c r="AC101" s="97" t="s">
        <v>1143</v>
      </c>
      <c r="AD101" s="98" t="s">
        <v>1144</v>
      </c>
    </row>
    <row r="102" spans="9:30" x14ac:dyDescent="0.25">
      <c r="AC102" s="97" t="s">
        <v>1145</v>
      </c>
      <c r="AD102" s="98" t="s">
        <v>1146</v>
      </c>
    </row>
    <row r="103" spans="9:30" x14ac:dyDescent="0.25">
      <c r="AC103" s="97" t="s">
        <v>1147</v>
      </c>
      <c r="AD103" s="98" t="s">
        <v>1148</v>
      </c>
    </row>
    <row r="104" spans="9:30" x14ac:dyDescent="0.25">
      <c r="AC104" s="97" t="s">
        <v>1149</v>
      </c>
      <c r="AD104" s="98" t="s">
        <v>1150</v>
      </c>
    </row>
    <row r="105" spans="9:30" x14ac:dyDescent="0.25">
      <c r="AC105" s="97" t="s">
        <v>1151</v>
      </c>
      <c r="AD105" s="98" t="s">
        <v>1152</v>
      </c>
    </row>
    <row r="106" spans="9:30" x14ac:dyDescent="0.25">
      <c r="AC106" s="97" t="s">
        <v>1153</v>
      </c>
      <c r="AD106" s="98" t="s">
        <v>1154</v>
      </c>
    </row>
    <row r="107" spans="9:30" x14ac:dyDescent="0.25">
      <c r="AC107" s="97" t="s">
        <v>1155</v>
      </c>
      <c r="AD107" s="98" t="s">
        <v>1156</v>
      </c>
    </row>
    <row r="108" spans="9:30" x14ac:dyDescent="0.25">
      <c r="AC108" s="97" t="s">
        <v>1157</v>
      </c>
      <c r="AD108" s="98" t="s">
        <v>1158</v>
      </c>
    </row>
    <row r="109" spans="9:30" x14ac:dyDescent="0.25">
      <c r="AC109" s="97" t="s">
        <v>1159</v>
      </c>
      <c r="AD109" s="98" t="s">
        <v>1160</v>
      </c>
    </row>
    <row r="110" spans="9:30" x14ac:dyDescent="0.25">
      <c r="AC110" s="97" t="s">
        <v>1161</v>
      </c>
      <c r="AD110" s="98" t="s">
        <v>1162</v>
      </c>
    </row>
    <row r="111" spans="9:30" x14ac:dyDescent="0.25">
      <c r="AC111" s="97" t="s">
        <v>1163</v>
      </c>
      <c r="AD111" s="98" t="s">
        <v>1164</v>
      </c>
    </row>
    <row r="112" spans="9:30" x14ac:dyDescent="0.25">
      <c r="AC112" s="97" t="s">
        <v>1165</v>
      </c>
      <c r="AD112" s="98" t="s">
        <v>1166</v>
      </c>
    </row>
    <row r="113" spans="29:30" x14ac:dyDescent="0.25">
      <c r="AC113" s="97" t="s">
        <v>1167</v>
      </c>
      <c r="AD113" s="98" t="s">
        <v>1168</v>
      </c>
    </row>
    <row r="114" spans="29:30" x14ac:dyDescent="0.25">
      <c r="AC114" s="97" t="s">
        <v>1169</v>
      </c>
      <c r="AD114" s="98" t="s">
        <v>1170</v>
      </c>
    </row>
    <row r="115" spans="29:30" x14ac:dyDescent="0.25">
      <c r="AC115" s="97" t="s">
        <v>1171</v>
      </c>
      <c r="AD115" s="98" t="s">
        <v>1172</v>
      </c>
    </row>
    <row r="116" spans="29:30" x14ac:dyDescent="0.25">
      <c r="AC116" s="97" t="s">
        <v>1173</v>
      </c>
      <c r="AD116" s="98" t="s">
        <v>1174</v>
      </c>
    </row>
    <row r="117" spans="29:30" x14ac:dyDescent="0.25">
      <c r="AC117" s="97" t="s">
        <v>1175</v>
      </c>
      <c r="AD117" s="98" t="s">
        <v>1176</v>
      </c>
    </row>
    <row r="118" spans="29:30" x14ac:dyDescent="0.25">
      <c r="AC118" s="97" t="s">
        <v>1177</v>
      </c>
      <c r="AD118" s="98" t="s">
        <v>1178</v>
      </c>
    </row>
    <row r="119" spans="29:30" x14ac:dyDescent="0.25">
      <c r="AC119" s="97" t="s">
        <v>1179</v>
      </c>
      <c r="AD119" s="98" t="s">
        <v>1180</v>
      </c>
    </row>
    <row r="120" spans="29:30" x14ac:dyDescent="0.25">
      <c r="AC120" s="97" t="s">
        <v>1181</v>
      </c>
      <c r="AD120" s="98" t="s">
        <v>1182</v>
      </c>
    </row>
    <row r="121" spans="29:30" x14ac:dyDescent="0.25">
      <c r="AC121" s="97" t="s">
        <v>1183</v>
      </c>
      <c r="AD121" s="98" t="s">
        <v>1184</v>
      </c>
    </row>
    <row r="122" spans="29:30" x14ac:dyDescent="0.25">
      <c r="AC122" s="97" t="s">
        <v>1185</v>
      </c>
      <c r="AD122" s="98" t="s">
        <v>1186</v>
      </c>
    </row>
    <row r="123" spans="29:30" x14ac:dyDescent="0.25">
      <c r="AC123" s="97" t="s">
        <v>1187</v>
      </c>
      <c r="AD123" s="98" t="s">
        <v>1188</v>
      </c>
    </row>
    <row r="124" spans="29:30" x14ac:dyDescent="0.25">
      <c r="AC124" s="97" t="s">
        <v>1189</v>
      </c>
      <c r="AD124" s="98" t="s">
        <v>1190</v>
      </c>
    </row>
    <row r="125" spans="29:30" x14ac:dyDescent="0.25">
      <c r="AC125" s="97" t="s">
        <v>1191</v>
      </c>
      <c r="AD125" s="98" t="s">
        <v>1192</v>
      </c>
    </row>
    <row r="126" spans="29:30" x14ac:dyDescent="0.25">
      <c r="AC126" s="97" t="s">
        <v>1193</v>
      </c>
      <c r="AD126" s="98" t="s">
        <v>1194</v>
      </c>
    </row>
    <row r="127" spans="29:30" x14ac:dyDescent="0.25">
      <c r="AC127" s="97" t="s">
        <v>1195</v>
      </c>
      <c r="AD127" s="98" t="s">
        <v>1196</v>
      </c>
    </row>
    <row r="128" spans="29:30" x14ac:dyDescent="0.25">
      <c r="AC128" s="97" t="s">
        <v>1197</v>
      </c>
      <c r="AD128" s="98" t="s">
        <v>1198</v>
      </c>
    </row>
    <row r="129" spans="29:30" x14ac:dyDescent="0.25">
      <c r="AC129" s="97" t="s">
        <v>1199</v>
      </c>
      <c r="AD129" s="98" t="s">
        <v>1200</v>
      </c>
    </row>
    <row r="130" spans="29:30" x14ac:dyDescent="0.25">
      <c r="AC130" s="97" t="s">
        <v>1201</v>
      </c>
      <c r="AD130" s="98" t="s">
        <v>1202</v>
      </c>
    </row>
    <row r="131" spans="29:30" x14ac:dyDescent="0.25">
      <c r="AC131" s="97" t="s">
        <v>1203</v>
      </c>
      <c r="AD131" s="98" t="s">
        <v>1204</v>
      </c>
    </row>
    <row r="132" spans="29:30" x14ac:dyDescent="0.25">
      <c r="AC132" s="97" t="s">
        <v>1205</v>
      </c>
      <c r="AD132" s="98" t="s">
        <v>1206</v>
      </c>
    </row>
    <row r="133" spans="29:30" x14ac:dyDescent="0.25">
      <c r="AC133" s="97" t="s">
        <v>1207</v>
      </c>
      <c r="AD133" s="98" t="s">
        <v>1208</v>
      </c>
    </row>
    <row r="134" spans="29:30" x14ac:dyDescent="0.25">
      <c r="AC134" s="97" t="s">
        <v>1209</v>
      </c>
      <c r="AD134" s="98" t="s">
        <v>1210</v>
      </c>
    </row>
    <row r="135" spans="29:30" x14ac:dyDescent="0.25">
      <c r="AC135" s="97" t="s">
        <v>1211</v>
      </c>
      <c r="AD135" s="98" t="s">
        <v>1212</v>
      </c>
    </row>
    <row r="136" spans="29:30" x14ac:dyDescent="0.25">
      <c r="AC136" s="97" t="s">
        <v>1213</v>
      </c>
      <c r="AD136" s="98" t="s">
        <v>1214</v>
      </c>
    </row>
    <row r="137" spans="29:30" x14ac:dyDescent="0.25">
      <c r="AC137" s="97" t="s">
        <v>1215</v>
      </c>
      <c r="AD137" s="98" t="s">
        <v>1216</v>
      </c>
    </row>
    <row r="138" spans="29:30" x14ac:dyDescent="0.25">
      <c r="AC138" s="97" t="s">
        <v>1217</v>
      </c>
      <c r="AD138" s="98" t="s">
        <v>1218</v>
      </c>
    </row>
    <row r="139" spans="29:30" x14ac:dyDescent="0.25">
      <c r="AC139" s="97" t="s">
        <v>1219</v>
      </c>
      <c r="AD139" s="98" t="s">
        <v>1220</v>
      </c>
    </row>
    <row r="140" spans="29:30" x14ac:dyDescent="0.25">
      <c r="AC140" s="97" t="s">
        <v>1221</v>
      </c>
      <c r="AD140" s="98" t="s">
        <v>1222</v>
      </c>
    </row>
    <row r="141" spans="29:30" x14ac:dyDescent="0.25">
      <c r="AC141" s="97" t="s">
        <v>1223</v>
      </c>
      <c r="AD141" s="98" t="s">
        <v>1224</v>
      </c>
    </row>
    <row r="142" spans="29:30" x14ac:dyDescent="0.25">
      <c r="AC142" s="97" t="s">
        <v>1225</v>
      </c>
      <c r="AD142" s="98" t="s">
        <v>1226</v>
      </c>
    </row>
    <row r="143" spans="29:30" x14ac:dyDescent="0.25">
      <c r="AC143" s="97" t="s">
        <v>1227</v>
      </c>
      <c r="AD143" s="98" t="s">
        <v>1228</v>
      </c>
    </row>
    <row r="144" spans="29:30" x14ac:dyDescent="0.25">
      <c r="AC144" s="97" t="s">
        <v>1229</v>
      </c>
      <c r="AD144" s="98" t="s">
        <v>1230</v>
      </c>
    </row>
    <row r="145" spans="29:30" x14ac:dyDescent="0.25">
      <c r="AC145" s="97" t="s">
        <v>1231</v>
      </c>
      <c r="AD145" s="98" t="s">
        <v>1232</v>
      </c>
    </row>
    <row r="146" spans="29:30" x14ac:dyDescent="0.25">
      <c r="AC146" s="97" t="s">
        <v>1233</v>
      </c>
      <c r="AD146" s="98" t="s">
        <v>1234</v>
      </c>
    </row>
    <row r="147" spans="29:30" x14ac:dyDescent="0.25">
      <c r="AC147" s="97" t="s">
        <v>1235</v>
      </c>
      <c r="AD147" s="98" t="s">
        <v>1236</v>
      </c>
    </row>
    <row r="148" spans="29:30" x14ac:dyDescent="0.25">
      <c r="AC148" s="97" t="s">
        <v>1237</v>
      </c>
      <c r="AD148" s="98" t="s">
        <v>1238</v>
      </c>
    </row>
    <row r="149" spans="29:30" x14ac:dyDescent="0.25">
      <c r="AC149" s="97" t="s">
        <v>1239</v>
      </c>
      <c r="AD149" s="98" t="s">
        <v>1240</v>
      </c>
    </row>
    <row r="150" spans="29:30" x14ac:dyDescent="0.25">
      <c r="AC150" s="97" t="s">
        <v>1241</v>
      </c>
      <c r="AD150" s="98" t="s">
        <v>1242</v>
      </c>
    </row>
    <row r="151" spans="29:30" x14ac:dyDescent="0.25">
      <c r="AC151" s="97" t="s">
        <v>1243</v>
      </c>
      <c r="AD151" s="98" t="s">
        <v>1244</v>
      </c>
    </row>
    <row r="152" spans="29:30" x14ac:dyDescent="0.25">
      <c r="AC152" s="97" t="s">
        <v>1245</v>
      </c>
      <c r="AD152" s="98" t="s">
        <v>1246</v>
      </c>
    </row>
    <row r="153" spans="29:30" x14ac:dyDescent="0.25">
      <c r="AC153" s="97" t="s">
        <v>1247</v>
      </c>
      <c r="AD153" s="98" t="s">
        <v>1248</v>
      </c>
    </row>
    <row r="154" spans="29:30" x14ac:dyDescent="0.25">
      <c r="AC154" s="97" t="s">
        <v>1249</v>
      </c>
      <c r="AD154" s="98" t="s">
        <v>1250</v>
      </c>
    </row>
    <row r="155" spans="29:30" x14ac:dyDescent="0.25">
      <c r="AC155" s="97" t="s">
        <v>1251</v>
      </c>
      <c r="AD155" s="98" t="s">
        <v>1252</v>
      </c>
    </row>
    <row r="156" spans="29:30" x14ac:dyDescent="0.25">
      <c r="AC156" s="97" t="s">
        <v>1253</v>
      </c>
      <c r="AD156" s="98" t="s">
        <v>1254</v>
      </c>
    </row>
    <row r="157" spans="29:30" x14ac:dyDescent="0.25">
      <c r="AC157" s="97" t="s">
        <v>1255</v>
      </c>
      <c r="AD157" s="98" t="s">
        <v>1256</v>
      </c>
    </row>
    <row r="158" spans="29:30" x14ac:dyDescent="0.25">
      <c r="AC158" s="97" t="s">
        <v>1257</v>
      </c>
      <c r="AD158" s="98" t="s">
        <v>1258</v>
      </c>
    </row>
    <row r="159" spans="29:30" x14ac:dyDescent="0.25">
      <c r="AC159" s="97" t="s">
        <v>1259</v>
      </c>
      <c r="AD159" s="98" t="s">
        <v>1260</v>
      </c>
    </row>
    <row r="160" spans="29:30" x14ac:dyDescent="0.25">
      <c r="AC160" s="97" t="s">
        <v>1261</v>
      </c>
      <c r="AD160" s="98" t="s">
        <v>1262</v>
      </c>
    </row>
    <row r="161" spans="29:30" x14ac:dyDescent="0.25">
      <c r="AC161" s="97" t="s">
        <v>1263</v>
      </c>
      <c r="AD161" s="98" t="s">
        <v>1264</v>
      </c>
    </row>
    <row r="162" spans="29:30" x14ac:dyDescent="0.25">
      <c r="AC162" s="97" t="s">
        <v>1265</v>
      </c>
      <c r="AD162" s="98" t="s">
        <v>1266</v>
      </c>
    </row>
    <row r="163" spans="29:30" x14ac:dyDescent="0.25">
      <c r="AC163" s="97" t="s">
        <v>1267</v>
      </c>
      <c r="AD163" s="98" t="s">
        <v>1268</v>
      </c>
    </row>
    <row r="164" spans="29:30" x14ac:dyDescent="0.25">
      <c r="AC164" s="97" t="s">
        <v>1269</v>
      </c>
      <c r="AD164" s="98" t="s">
        <v>1270</v>
      </c>
    </row>
    <row r="165" spans="29:30" x14ac:dyDescent="0.25">
      <c r="AC165" s="97" t="s">
        <v>1271</v>
      </c>
      <c r="AD165" s="98" t="s">
        <v>1272</v>
      </c>
    </row>
    <row r="166" spans="29:30" x14ac:dyDescent="0.25">
      <c r="AC166" s="97" t="s">
        <v>1273</v>
      </c>
      <c r="AD166" s="98" t="s">
        <v>1274</v>
      </c>
    </row>
    <row r="167" spans="29:30" x14ac:dyDescent="0.25">
      <c r="AC167" s="97" t="s">
        <v>1275</v>
      </c>
      <c r="AD167" s="98" t="s">
        <v>1276</v>
      </c>
    </row>
    <row r="168" spans="29:30" x14ac:dyDescent="0.25">
      <c r="AC168" s="97" t="s">
        <v>1277</v>
      </c>
      <c r="AD168" s="98" t="s">
        <v>1278</v>
      </c>
    </row>
    <row r="169" spans="29:30" x14ac:dyDescent="0.25">
      <c r="AC169" s="97" t="s">
        <v>1279</v>
      </c>
      <c r="AD169" s="98" t="s">
        <v>1280</v>
      </c>
    </row>
    <row r="170" spans="29:30" x14ac:dyDescent="0.25">
      <c r="AC170" s="97" t="s">
        <v>1281</v>
      </c>
      <c r="AD170" s="98" t="s">
        <v>1282</v>
      </c>
    </row>
    <row r="171" spans="29:30" x14ac:dyDescent="0.25">
      <c r="AC171" s="97" t="s">
        <v>1283</v>
      </c>
      <c r="AD171" s="98" t="s">
        <v>1284</v>
      </c>
    </row>
    <row r="172" spans="29:30" x14ac:dyDescent="0.25">
      <c r="AC172" s="97" t="s">
        <v>1285</v>
      </c>
      <c r="AD172" s="98" t="s">
        <v>1286</v>
      </c>
    </row>
    <row r="173" spans="29:30" x14ac:dyDescent="0.25">
      <c r="AC173" s="97" t="s">
        <v>1287</v>
      </c>
      <c r="AD173" s="98" t="s">
        <v>1288</v>
      </c>
    </row>
    <row r="174" spans="29:30" x14ac:dyDescent="0.25">
      <c r="AC174" s="97" t="s">
        <v>1289</v>
      </c>
      <c r="AD174" s="98" t="s">
        <v>1290</v>
      </c>
    </row>
    <row r="175" spans="29:30" x14ac:dyDescent="0.25">
      <c r="AC175" s="97" t="s">
        <v>1291</v>
      </c>
      <c r="AD175" s="98" t="s">
        <v>1292</v>
      </c>
    </row>
    <row r="176" spans="29:30" x14ac:dyDescent="0.25">
      <c r="AC176" s="99" t="s">
        <v>1293</v>
      </c>
      <c r="AD176" s="100" t="s">
        <v>1294</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05F5F-F4B5-4F0D-AFB1-085F0B90DAAB}">
  <sheetPr>
    <tabColor theme="0" tint="-0.249977111117893"/>
  </sheetPr>
  <dimension ref="B2:C25"/>
  <sheetViews>
    <sheetView tabSelected="1" topLeftCell="A8" workbookViewId="0">
      <selection activeCell="C24" sqref="C24"/>
    </sheetView>
  </sheetViews>
  <sheetFormatPr defaultColWidth="9.140625" defaultRowHeight="12.75" x14ac:dyDescent="0.2"/>
  <cols>
    <col min="1" max="1" width="9.140625" style="47"/>
    <col min="2" max="2" width="66.42578125" style="47" customWidth="1"/>
    <col min="3" max="3" width="62.140625" style="47" customWidth="1"/>
    <col min="4" max="5" width="20.5703125" style="47" customWidth="1"/>
    <col min="6" max="16384" width="9.140625" style="47"/>
  </cols>
  <sheetData>
    <row r="2" spans="2:3" x14ac:dyDescent="0.2">
      <c r="B2" s="92" t="s">
        <v>0</v>
      </c>
      <c r="C2" s="93"/>
    </row>
    <row r="3" spans="2:3" x14ac:dyDescent="0.2">
      <c r="B3" s="21" t="s">
        <v>1</v>
      </c>
      <c r="C3" s="21" t="s">
        <v>1316</v>
      </c>
    </row>
    <row r="4" spans="2:3" x14ac:dyDescent="0.2">
      <c r="B4" s="21" t="s">
        <v>2</v>
      </c>
      <c r="C4" s="21" t="s">
        <v>1317</v>
      </c>
    </row>
    <row r="5" spans="2:3" x14ac:dyDescent="0.2">
      <c r="B5" s="21" t="s">
        <v>3</v>
      </c>
      <c r="C5" s="21"/>
    </row>
    <row r="6" spans="2:3" x14ac:dyDescent="0.2">
      <c r="B6" s="21" t="s">
        <v>4</v>
      </c>
      <c r="C6" s="144">
        <v>110070321499</v>
      </c>
    </row>
    <row r="7" spans="2:3" x14ac:dyDescent="0.2">
      <c r="B7" s="21" t="s">
        <v>1295</v>
      </c>
      <c r="C7" s="21" t="s">
        <v>1330</v>
      </c>
    </row>
    <row r="9" spans="2:3" x14ac:dyDescent="0.2">
      <c r="B9" s="92" t="s">
        <v>5</v>
      </c>
      <c r="C9" s="93"/>
    </row>
    <row r="10" spans="2:3" x14ac:dyDescent="0.2">
      <c r="B10" s="21" t="s">
        <v>6</v>
      </c>
      <c r="C10" s="21" t="s">
        <v>1319</v>
      </c>
    </row>
    <row r="11" spans="2:3" x14ac:dyDescent="0.2">
      <c r="B11" s="21" t="s">
        <v>7</v>
      </c>
      <c r="C11" s="21" t="s">
        <v>1320</v>
      </c>
    </row>
    <row r="12" spans="2:3" x14ac:dyDescent="0.2">
      <c r="B12" s="21" t="s">
        <v>8</v>
      </c>
      <c r="C12" s="21" t="s">
        <v>1321</v>
      </c>
    </row>
    <row r="13" spans="2:3" x14ac:dyDescent="0.2">
      <c r="B13" s="21" t="s">
        <v>9</v>
      </c>
      <c r="C13" s="21">
        <v>46312</v>
      </c>
    </row>
    <row r="15" spans="2:3" x14ac:dyDescent="0.2">
      <c r="B15" s="92" t="s">
        <v>10</v>
      </c>
      <c r="C15" s="93"/>
    </row>
    <row r="16" spans="2:3" x14ac:dyDescent="0.2">
      <c r="B16" s="21" t="s">
        <v>11</v>
      </c>
      <c r="C16" s="21" t="s">
        <v>1322</v>
      </c>
    </row>
    <row r="17" spans="2:3" x14ac:dyDescent="0.2">
      <c r="B17" s="21" t="s">
        <v>12</v>
      </c>
      <c r="C17" s="48">
        <v>44980</v>
      </c>
    </row>
    <row r="18" spans="2:3" x14ac:dyDescent="0.2">
      <c r="B18" s="21" t="s">
        <v>13</v>
      </c>
      <c r="C18" s="21" t="s">
        <v>1360</v>
      </c>
    </row>
    <row r="19" spans="2:3" x14ac:dyDescent="0.2">
      <c r="B19" s="21" t="s">
        <v>14</v>
      </c>
      <c r="C19" s="21" t="s">
        <v>15</v>
      </c>
    </row>
    <row r="20" spans="2:3" x14ac:dyDescent="0.2">
      <c r="B20" s="21" t="s">
        <v>16</v>
      </c>
      <c r="C20" s="21">
        <v>63</v>
      </c>
    </row>
    <row r="21" spans="2:3" x14ac:dyDescent="0.2">
      <c r="B21" s="21" t="s">
        <v>17</v>
      </c>
      <c r="C21" s="21" t="s">
        <v>748</v>
      </c>
    </row>
    <row r="23" spans="2:3" x14ac:dyDescent="0.2">
      <c r="B23" s="92" t="s">
        <v>18</v>
      </c>
      <c r="C23" s="93"/>
    </row>
    <row r="24" spans="2:3" ht="38.25" x14ac:dyDescent="0.2">
      <c r="B24" s="91" t="s">
        <v>19</v>
      </c>
      <c r="C24" s="21"/>
    </row>
    <row r="25" spans="2:3" ht="369.75" x14ac:dyDescent="0.2">
      <c r="B25" s="91" t="s">
        <v>20</v>
      </c>
      <c r="C25" s="27" t="s">
        <v>1361</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FF2F6EA-A5D1-4015-9E76-D4A5F9D42307}">
          <x14:formula1>
            <xm:f>'picklist-hide'!$R$4:$R$17</xm:f>
          </x14:formula1>
          <xm:sqref>C5</xm:sqref>
        </x14:dataValidation>
        <x14:dataValidation type="list" allowBlank="1" showInputMessage="1" showErrorMessage="1" xr:uid="{C42E1798-A959-4028-9CC8-28EC326A8A17}">
          <x14:formula1>
            <xm:f>'picklist-hide'!$T$4:$T$5</xm:f>
          </x14:formula1>
          <xm:sqref>C20</xm:sqref>
        </x14:dataValidation>
        <x14:dataValidation type="list" allowBlank="1" showInputMessage="1" showErrorMessage="1" xr:uid="{3FBD293F-0D70-44A9-8360-2870861ACBDF}">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4AF5E-BA8B-4228-B776-08338DDA02CB}">
  <sheetPr>
    <tabColor theme="0" tint="-0.249977111117893"/>
  </sheetPr>
  <dimension ref="B2:L3"/>
  <sheetViews>
    <sheetView topLeftCell="D1" workbookViewId="0">
      <selection activeCell="G3" sqref="G3"/>
    </sheetView>
  </sheetViews>
  <sheetFormatPr defaultRowHeight="15" x14ac:dyDescent="0.25"/>
  <cols>
    <col min="2" max="2" width="25.140625" customWidth="1"/>
    <col min="3" max="3" width="21.42578125" customWidth="1"/>
    <col min="4" max="4" width="35.85546875" customWidth="1"/>
    <col min="5" max="5" width="32.85546875" customWidth="1"/>
    <col min="6" max="6" width="18.42578125" customWidth="1"/>
    <col min="7" max="7" width="36.140625" customWidth="1"/>
    <col min="8" max="12" width="15.5703125" customWidth="1"/>
  </cols>
  <sheetData>
    <row r="2" spans="2:12" ht="60.75" x14ac:dyDescent="0.25">
      <c r="B2" s="103" t="s">
        <v>21</v>
      </c>
      <c r="C2" s="103" t="s">
        <v>22</v>
      </c>
      <c r="D2" s="103" t="s">
        <v>1296</v>
      </c>
      <c r="E2" s="103" t="s">
        <v>23</v>
      </c>
      <c r="F2" s="103" t="s">
        <v>24</v>
      </c>
      <c r="G2" s="103" t="s">
        <v>25</v>
      </c>
      <c r="H2" s="103" t="s">
        <v>26</v>
      </c>
      <c r="I2" s="103" t="s">
        <v>27</v>
      </c>
      <c r="J2" s="103" t="s">
        <v>28</v>
      </c>
      <c r="K2" s="103" t="s">
        <v>29</v>
      </c>
      <c r="L2" s="103" t="s">
        <v>30</v>
      </c>
    </row>
    <row r="3" spans="2:12" x14ac:dyDescent="0.25">
      <c r="B3" s="3">
        <v>201</v>
      </c>
      <c r="C3" s="3" t="s">
        <v>771</v>
      </c>
      <c r="D3" s="114">
        <v>10200710</v>
      </c>
      <c r="E3" s="3"/>
      <c r="F3" s="3" t="s">
        <v>739</v>
      </c>
      <c r="G3" s="3" t="s">
        <v>1329</v>
      </c>
      <c r="H3" s="3" t="s">
        <v>1245</v>
      </c>
      <c r="I3" s="3" t="s">
        <v>1159</v>
      </c>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A90E6786-24DF-42AB-BCAB-ABE124171E6E}">
          <x14:formula1>
            <xm:f>'picklist-hide'!$Y$3:$Y$12</xm:f>
          </x14:formula1>
          <xm:sqref>C3</xm:sqref>
        </x14:dataValidation>
        <x14:dataValidation type="list" allowBlank="1" showInputMessage="1" showErrorMessage="1" xr:uid="{40C658D6-1E8B-4535-8BF9-533897665695}">
          <x14:formula1>
            <xm:f>'picklist-hide'!$AA$3:$AA$4</xm:f>
          </x14:formula1>
          <xm:sqref>F3</xm:sqref>
        </x14:dataValidation>
        <x14:dataValidation type="list" allowBlank="1" showInputMessage="1" showErrorMessage="1" xr:uid="{08E8F222-81A7-4257-A948-E7B9702ECD5B}">
          <x14:formula1>
            <xm:f>'picklist-hide'!$AC$4:$AC$176</xm:f>
          </x14:formula1>
          <xm:sqref>H3:L3</xm:sqref>
        </x14:dataValidation>
        <x14:dataValidation type="list" allowBlank="1" showInputMessage="1" showErrorMessage="1" xr:uid="{72951BEA-0BAD-48FF-8839-1580E4161406}">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1:K38"/>
  <sheetViews>
    <sheetView zoomScale="90" zoomScaleNormal="90" workbookViewId="0"/>
  </sheetViews>
  <sheetFormatPr defaultColWidth="9.140625" defaultRowHeight="14.25" x14ac:dyDescent="0.2"/>
  <cols>
    <col min="1" max="1" width="9.140625" style="117"/>
    <col min="2" max="2" width="29.42578125" style="116" customWidth="1"/>
    <col min="3" max="4" width="9.5703125" style="117" customWidth="1"/>
    <col min="5" max="5" width="50.5703125" style="116" customWidth="1"/>
    <col min="6" max="6" width="5.42578125" style="117" customWidth="1"/>
    <col min="7" max="7" width="10.140625" style="117" bestFit="1" customWidth="1"/>
    <col min="8" max="8" width="101.140625" style="117" bestFit="1" customWidth="1"/>
    <col min="9" max="16384" width="9.140625" style="117"/>
  </cols>
  <sheetData>
    <row r="1" spans="2:11" ht="15.75" x14ac:dyDescent="0.25">
      <c r="B1" s="115" t="s">
        <v>31</v>
      </c>
      <c r="C1" s="115"/>
      <c r="D1" s="115"/>
    </row>
    <row r="2" spans="2:11" ht="15.75" x14ac:dyDescent="0.25">
      <c r="B2" s="115"/>
      <c r="C2" s="115"/>
      <c r="D2" s="115"/>
    </row>
    <row r="3" spans="2:11" ht="15.75" x14ac:dyDescent="0.25">
      <c r="B3" s="192" t="s">
        <v>32</v>
      </c>
      <c r="C3" s="192"/>
      <c r="D3" s="192"/>
      <c r="E3" s="192"/>
      <c r="G3" s="192" t="s">
        <v>33</v>
      </c>
      <c r="H3" s="192"/>
      <c r="I3" s="118"/>
      <c r="J3" s="118"/>
      <c r="K3" s="118"/>
    </row>
    <row r="5" spans="2:11" x14ac:dyDescent="0.2">
      <c r="B5" s="193" t="s">
        <v>34</v>
      </c>
      <c r="C5" s="187" t="s">
        <v>35</v>
      </c>
      <c r="D5" s="188"/>
      <c r="E5" s="189"/>
      <c r="G5" s="190" t="s">
        <v>36</v>
      </c>
      <c r="H5" s="191"/>
    </row>
    <row r="6" spans="2:11" ht="16.5" customHeight="1" thickBot="1" x14ac:dyDescent="0.25">
      <c r="B6" s="194"/>
      <c r="C6" s="16" t="s">
        <v>37</v>
      </c>
      <c r="D6" s="16" t="s">
        <v>38</v>
      </c>
      <c r="E6" s="16" t="s">
        <v>39</v>
      </c>
      <c r="G6" s="36" t="s">
        <v>40</v>
      </c>
      <c r="H6" s="36" t="s">
        <v>41</v>
      </c>
    </row>
    <row r="7" spans="2:11" x14ac:dyDescent="0.2">
      <c r="B7" s="30" t="s">
        <v>42</v>
      </c>
      <c r="C7" s="10">
        <v>3</v>
      </c>
      <c r="D7" s="10" t="s">
        <v>43</v>
      </c>
      <c r="E7" s="30" t="s">
        <v>44</v>
      </c>
      <c r="G7" s="37">
        <v>1</v>
      </c>
      <c r="H7" s="38" t="s">
        <v>45</v>
      </c>
    </row>
    <row r="8" spans="2:11" x14ac:dyDescent="0.2">
      <c r="B8" s="30" t="s">
        <v>46</v>
      </c>
      <c r="C8" s="11">
        <v>3</v>
      </c>
      <c r="D8" s="11" t="s">
        <v>43</v>
      </c>
      <c r="E8" s="30" t="s">
        <v>47</v>
      </c>
      <c r="G8" s="39">
        <v>2</v>
      </c>
      <c r="H8" s="40" t="s">
        <v>48</v>
      </c>
    </row>
    <row r="9" spans="2:11" x14ac:dyDescent="0.2">
      <c r="B9" s="30" t="s">
        <v>49</v>
      </c>
      <c r="C9" s="11">
        <v>3</v>
      </c>
      <c r="D9" s="11" t="s">
        <v>43</v>
      </c>
      <c r="E9" s="30" t="s">
        <v>50</v>
      </c>
      <c r="G9" s="41">
        <v>3</v>
      </c>
      <c r="H9" s="42" t="s">
        <v>51</v>
      </c>
    </row>
    <row r="10" spans="2:11" x14ac:dyDescent="0.2">
      <c r="B10" s="31" t="s">
        <v>52</v>
      </c>
      <c r="C10" s="12">
        <v>3</v>
      </c>
      <c r="D10" s="12" t="s">
        <v>43</v>
      </c>
      <c r="E10" s="31" t="s">
        <v>53</v>
      </c>
      <c r="G10" s="41">
        <v>4</v>
      </c>
      <c r="H10" s="42" t="s">
        <v>55</v>
      </c>
    </row>
    <row r="11" spans="2:11" x14ac:dyDescent="0.2">
      <c r="B11" s="31" t="s">
        <v>56</v>
      </c>
      <c r="C11" s="12">
        <v>3</v>
      </c>
      <c r="D11" s="12" t="s">
        <v>43</v>
      </c>
      <c r="E11" s="31" t="s">
        <v>57</v>
      </c>
      <c r="G11" s="41">
        <v>5</v>
      </c>
      <c r="H11" s="42" t="s">
        <v>58</v>
      </c>
    </row>
    <row r="12" spans="2:11" ht="25.5" x14ac:dyDescent="0.2">
      <c r="B12" s="32" t="s">
        <v>59</v>
      </c>
      <c r="C12" s="19">
        <v>3</v>
      </c>
      <c r="D12" s="19" t="s">
        <v>43</v>
      </c>
      <c r="E12" s="32" t="s">
        <v>60</v>
      </c>
      <c r="G12" s="41">
        <v>6</v>
      </c>
      <c r="H12" s="42" t="s">
        <v>1301</v>
      </c>
    </row>
    <row r="13" spans="2:11" x14ac:dyDescent="0.2">
      <c r="B13" s="31" t="s">
        <v>63</v>
      </c>
      <c r="C13" s="13">
        <v>4</v>
      </c>
      <c r="D13" s="13" t="s">
        <v>43</v>
      </c>
      <c r="E13" s="31" t="s">
        <v>64</v>
      </c>
      <c r="G13" s="43">
        <v>7</v>
      </c>
      <c r="H13" s="44" t="s">
        <v>62</v>
      </c>
    </row>
    <row r="14" spans="2:11" x14ac:dyDescent="0.2">
      <c r="B14" s="31" t="s">
        <v>66</v>
      </c>
      <c r="C14" s="12">
        <v>5</v>
      </c>
      <c r="D14" s="12" t="s">
        <v>43</v>
      </c>
      <c r="E14" s="33" t="s">
        <v>67</v>
      </c>
      <c r="G14" s="43">
        <v>8</v>
      </c>
      <c r="H14" s="44" t="s">
        <v>65</v>
      </c>
    </row>
    <row r="15" spans="2:11" ht="31.5" x14ac:dyDescent="0.3">
      <c r="B15" s="32" t="s">
        <v>69</v>
      </c>
      <c r="C15" s="19">
        <v>6</v>
      </c>
      <c r="D15" s="19" t="s">
        <v>43</v>
      </c>
      <c r="E15" s="31" t="s">
        <v>1300</v>
      </c>
      <c r="G15" s="153">
        <v>9</v>
      </c>
      <c r="H15" s="154" t="s">
        <v>1302</v>
      </c>
    </row>
    <row r="16" spans="2:11" x14ac:dyDescent="0.2">
      <c r="B16" s="34" t="s">
        <v>70</v>
      </c>
      <c r="C16" s="35">
        <v>7</v>
      </c>
      <c r="D16" s="35" t="s">
        <v>62</v>
      </c>
      <c r="E16" s="34" t="s">
        <v>71</v>
      </c>
      <c r="G16" s="153">
        <v>10</v>
      </c>
      <c r="H16" s="154" t="s">
        <v>1304</v>
      </c>
    </row>
    <row r="17" spans="2:8" x14ac:dyDescent="0.2">
      <c r="B17" s="34" t="s">
        <v>72</v>
      </c>
      <c r="C17" s="35">
        <v>7</v>
      </c>
      <c r="D17" s="35" t="s">
        <v>62</v>
      </c>
      <c r="E17" s="34" t="s">
        <v>73</v>
      </c>
      <c r="G17" s="153">
        <v>11</v>
      </c>
      <c r="H17" s="154" t="s">
        <v>1314</v>
      </c>
    </row>
    <row r="18" spans="2:8" x14ac:dyDescent="0.2">
      <c r="B18" s="34" t="s">
        <v>15</v>
      </c>
      <c r="C18" s="35">
        <v>8</v>
      </c>
      <c r="D18" s="35" t="s">
        <v>62</v>
      </c>
      <c r="E18" s="34" t="s">
        <v>65</v>
      </c>
      <c r="G18" s="45">
        <v>12</v>
      </c>
      <c r="H18" s="170" t="s">
        <v>74</v>
      </c>
    </row>
    <row r="19" spans="2:8" x14ac:dyDescent="0.2">
      <c r="B19" s="169" t="s">
        <v>68</v>
      </c>
      <c r="C19" s="155">
        <v>9</v>
      </c>
      <c r="D19" s="155" t="s">
        <v>75</v>
      </c>
      <c r="E19" s="156" t="s">
        <v>76</v>
      </c>
    </row>
    <row r="20" spans="2:8" x14ac:dyDescent="0.2">
      <c r="B20" s="169" t="s">
        <v>1299</v>
      </c>
      <c r="C20" s="155">
        <v>10</v>
      </c>
      <c r="D20" s="155" t="s">
        <v>75</v>
      </c>
      <c r="E20" s="156" t="s">
        <v>77</v>
      </c>
    </row>
    <row r="21" spans="2:8" x14ac:dyDescent="0.2">
      <c r="B21" s="169" t="s">
        <v>1298</v>
      </c>
      <c r="C21" s="155">
        <v>11</v>
      </c>
      <c r="D21" s="155" t="s">
        <v>75</v>
      </c>
      <c r="E21" s="156" t="s">
        <v>78</v>
      </c>
    </row>
    <row r="37" ht="6" customHeight="1" x14ac:dyDescent="0.2"/>
    <row r="38" ht="15" customHeight="1" x14ac:dyDescent="0.2"/>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E44-223E-4820-90CB-2FCD7EBF9D91}">
  <sheetPr>
    <tabColor theme="9"/>
  </sheetPr>
  <dimension ref="B1:M23"/>
  <sheetViews>
    <sheetView zoomScaleNormal="100" workbookViewId="0">
      <selection activeCell="C13" sqref="C13:I13"/>
    </sheetView>
  </sheetViews>
  <sheetFormatPr defaultColWidth="9.140625" defaultRowHeight="14.25" x14ac:dyDescent="0.2"/>
  <cols>
    <col min="1" max="1" width="9.140625" style="117"/>
    <col min="2" max="2" width="63.5703125" style="117" customWidth="1"/>
    <col min="3" max="4" width="14.42578125" style="117" customWidth="1"/>
    <col min="5" max="5" width="13.85546875" style="117" customWidth="1"/>
    <col min="6" max="9" width="12.5703125" style="117" customWidth="1"/>
    <col min="10" max="12" width="22.5703125" style="117" customWidth="1"/>
    <col min="13" max="13" width="18.42578125" style="117" customWidth="1"/>
    <col min="14" max="16384" width="9.140625" style="117"/>
  </cols>
  <sheetData>
    <row r="1" spans="2:13" ht="15.75" x14ac:dyDescent="0.25">
      <c r="B1" s="115" t="s">
        <v>79</v>
      </c>
      <c r="C1" s="115"/>
      <c r="D1" s="115"/>
    </row>
    <row r="2" spans="2:13" ht="15" x14ac:dyDescent="0.2">
      <c r="B2" s="119" t="s">
        <v>80</v>
      </c>
      <c r="C2" s="120"/>
      <c r="D2" s="120"/>
      <c r="E2" s="120"/>
    </row>
    <row r="3" spans="2:13" ht="15" x14ac:dyDescent="0.2">
      <c r="B3" s="120"/>
      <c r="C3" s="120"/>
      <c r="D3" s="120"/>
      <c r="E3" s="120"/>
    </row>
    <row r="4" spans="2:13" s="47" customFormat="1" ht="15.75" customHeight="1" x14ac:dyDescent="0.25">
      <c r="B4" s="86" t="s">
        <v>1</v>
      </c>
      <c r="C4" s="86" t="s">
        <v>2</v>
      </c>
      <c r="D4" s="105" t="s">
        <v>81</v>
      </c>
      <c r="E4" s="163"/>
      <c r="F4" s="117"/>
      <c r="G4" s="117"/>
      <c r="H4" s="117"/>
      <c r="I4" s="117"/>
      <c r="J4" s="117"/>
      <c r="K4" s="117"/>
      <c r="L4" s="117"/>
      <c r="M4" s="117"/>
    </row>
    <row r="5" spans="2:13" s="47" customFormat="1" ht="15.75" customHeight="1" x14ac:dyDescent="0.25">
      <c r="B5" s="22" t="str">
        <f>'Facility Information'!$C$3</f>
        <v>Primary Energy</v>
      </c>
      <c r="C5" s="22" t="str">
        <f>'Facility Information'!$C$4</f>
        <v>Cokenergy LLC</v>
      </c>
      <c r="D5" s="22">
        <f>'Facility Information'!$C$5</f>
        <v>0</v>
      </c>
      <c r="E5" s="163"/>
      <c r="F5" s="117"/>
      <c r="G5" s="117"/>
      <c r="H5" s="117"/>
      <c r="I5" s="117"/>
      <c r="J5" s="117"/>
      <c r="K5" s="117"/>
      <c r="L5" s="117"/>
      <c r="M5" s="117"/>
    </row>
    <row r="6" spans="2:13" s="47" customFormat="1" x14ac:dyDescent="0.2">
      <c r="L6" s="117"/>
      <c r="M6" s="117"/>
    </row>
    <row r="7" spans="2:13" s="47" customFormat="1" ht="15.75" customHeight="1" x14ac:dyDescent="0.25">
      <c r="B7" s="196" t="s">
        <v>82</v>
      </c>
      <c r="C7" s="197" t="s">
        <v>83</v>
      </c>
      <c r="D7" s="197"/>
      <c r="E7" s="197"/>
      <c r="F7" s="197"/>
      <c r="G7" s="197"/>
      <c r="H7" s="197"/>
      <c r="I7" s="197"/>
      <c r="J7" s="2"/>
    </row>
    <row r="8" spans="2:13" s="121" customFormat="1" ht="18" x14ac:dyDescent="0.25">
      <c r="B8" s="196"/>
      <c r="C8" s="157">
        <v>1</v>
      </c>
      <c r="D8" s="157">
        <v>2</v>
      </c>
      <c r="E8" s="157">
        <v>3</v>
      </c>
      <c r="F8" s="157">
        <v>4</v>
      </c>
      <c r="G8" s="157">
        <v>5</v>
      </c>
      <c r="H8" s="157">
        <v>6</v>
      </c>
      <c r="I8" s="157">
        <v>7</v>
      </c>
    </row>
    <row r="9" spans="2:13" ht="18" x14ac:dyDescent="0.25">
      <c r="B9" s="23" t="s">
        <v>84</v>
      </c>
      <c r="C9" s="195"/>
      <c r="D9" s="195"/>
      <c r="E9" s="195"/>
      <c r="F9" s="195"/>
      <c r="G9" s="195"/>
      <c r="H9" s="195"/>
      <c r="I9" s="195"/>
    </row>
    <row r="10" spans="2:13" x14ac:dyDescent="0.2">
      <c r="B10" s="21" t="s">
        <v>85</v>
      </c>
      <c r="C10" s="198" t="s">
        <v>1323</v>
      </c>
      <c r="D10" s="198"/>
      <c r="E10" s="198"/>
      <c r="F10" s="198"/>
      <c r="G10" s="198"/>
      <c r="H10" s="198"/>
      <c r="I10" s="198"/>
    </row>
    <row r="11" spans="2:13" x14ac:dyDescent="0.2">
      <c r="B11" s="21" t="s">
        <v>1315</v>
      </c>
      <c r="C11" s="198" t="s">
        <v>1324</v>
      </c>
      <c r="D11" s="198"/>
      <c r="E11" s="198"/>
      <c r="F11" s="198"/>
      <c r="G11" s="198"/>
      <c r="H11" s="198"/>
      <c r="I11" s="198"/>
    </row>
    <row r="12" spans="2:13" x14ac:dyDescent="0.2">
      <c r="B12" s="21" t="s">
        <v>86</v>
      </c>
      <c r="C12" s="195" t="s">
        <v>1325</v>
      </c>
      <c r="D12" s="195"/>
      <c r="E12" s="195"/>
      <c r="F12" s="195"/>
      <c r="G12" s="195"/>
      <c r="H12" s="195"/>
      <c r="I12" s="195"/>
    </row>
    <row r="13" spans="2:13" x14ac:dyDescent="0.2">
      <c r="B13" s="22" t="s">
        <v>87</v>
      </c>
      <c r="C13" s="195">
        <v>41.679630000000003</v>
      </c>
      <c r="D13" s="195"/>
      <c r="E13" s="195"/>
      <c r="F13" s="195"/>
      <c r="G13" s="195"/>
      <c r="H13" s="195"/>
      <c r="I13" s="195"/>
    </row>
    <row r="14" spans="2:13" x14ac:dyDescent="0.2">
      <c r="B14" s="22" t="s">
        <v>88</v>
      </c>
      <c r="C14" s="195">
        <v>-87.417280000000005</v>
      </c>
      <c r="D14" s="195"/>
      <c r="E14" s="195"/>
      <c r="F14" s="195"/>
      <c r="G14" s="195"/>
      <c r="H14" s="195"/>
      <c r="I14" s="195"/>
    </row>
    <row r="15" spans="2:13" x14ac:dyDescent="0.2">
      <c r="B15" s="21" t="s">
        <v>89</v>
      </c>
      <c r="C15" s="171">
        <v>44959</v>
      </c>
      <c r="D15" s="171">
        <v>44961</v>
      </c>
      <c r="E15" s="171">
        <v>44962</v>
      </c>
      <c r="F15" s="171">
        <v>44963</v>
      </c>
      <c r="G15" s="171">
        <v>44964</v>
      </c>
      <c r="H15" s="171">
        <v>44965</v>
      </c>
      <c r="I15" s="171">
        <v>44966</v>
      </c>
    </row>
    <row r="16" spans="2:13" x14ac:dyDescent="0.2">
      <c r="B16" s="21" t="s">
        <v>90</v>
      </c>
      <c r="C16" s="122" t="s">
        <v>1318</v>
      </c>
      <c r="D16" s="122" t="s">
        <v>1318</v>
      </c>
      <c r="E16" s="122" t="s">
        <v>1318</v>
      </c>
      <c r="F16" s="122" t="s">
        <v>1318</v>
      </c>
      <c r="G16" s="122" t="s">
        <v>1318</v>
      </c>
      <c r="H16" s="122" t="s">
        <v>1318</v>
      </c>
      <c r="I16" s="122" t="s">
        <v>1318</v>
      </c>
    </row>
    <row r="17" spans="2:9" x14ac:dyDescent="0.2">
      <c r="B17" s="22" t="s">
        <v>91</v>
      </c>
      <c r="C17" s="122" t="s">
        <v>1326</v>
      </c>
      <c r="D17" s="122" t="s">
        <v>1326</v>
      </c>
      <c r="E17" s="122" t="s">
        <v>1326</v>
      </c>
      <c r="F17" s="122" t="s">
        <v>1326</v>
      </c>
      <c r="G17" s="122" t="s">
        <v>1326</v>
      </c>
      <c r="H17" s="122" t="s">
        <v>1326</v>
      </c>
      <c r="I17" s="122" t="s">
        <v>1326</v>
      </c>
    </row>
    <row r="18" spans="2:9" x14ac:dyDescent="0.2">
      <c r="B18" s="21" t="s">
        <v>92</v>
      </c>
      <c r="C18" s="122" t="s">
        <v>1326</v>
      </c>
      <c r="D18" s="122" t="s">
        <v>1326</v>
      </c>
      <c r="E18" s="122" t="s">
        <v>1326</v>
      </c>
      <c r="F18" s="122" t="s">
        <v>1326</v>
      </c>
      <c r="G18" s="122" t="s">
        <v>1326</v>
      </c>
      <c r="H18" s="122" t="s">
        <v>1326</v>
      </c>
      <c r="I18" s="122" t="s">
        <v>1326</v>
      </c>
    </row>
    <row r="19" spans="2:9" x14ac:dyDescent="0.2">
      <c r="B19" s="21" t="s">
        <v>93</v>
      </c>
      <c r="C19" s="122" t="s">
        <v>1327</v>
      </c>
      <c r="D19" s="122" t="s">
        <v>1327</v>
      </c>
      <c r="E19" s="122" t="s">
        <v>1327</v>
      </c>
      <c r="F19" s="122" t="s">
        <v>1327</v>
      </c>
      <c r="G19" s="122" t="s">
        <v>1327</v>
      </c>
      <c r="H19" s="122" t="s">
        <v>1327</v>
      </c>
      <c r="I19" s="122" t="s">
        <v>1327</v>
      </c>
    </row>
    <row r="20" spans="2:9" hidden="1" x14ac:dyDescent="0.2">
      <c r="B20" s="123" t="s">
        <v>94</v>
      </c>
      <c r="C20" s="123"/>
      <c r="D20" s="123"/>
      <c r="E20" s="123"/>
      <c r="F20" s="123"/>
      <c r="G20" s="123"/>
      <c r="H20" s="123"/>
    </row>
    <row r="21" spans="2:9" hidden="1" x14ac:dyDescent="0.2">
      <c r="B21" s="122" t="s">
        <v>95</v>
      </c>
      <c r="C21" s="122"/>
      <c r="D21" s="122"/>
      <c r="E21" s="122"/>
      <c r="F21" s="122"/>
      <c r="G21" s="122"/>
      <c r="H21" s="122"/>
    </row>
    <row r="22" spans="2:9" hidden="1" x14ac:dyDescent="0.2">
      <c r="B22" s="122"/>
      <c r="C22" s="122"/>
      <c r="D22" s="122"/>
      <c r="E22" s="122"/>
      <c r="F22" s="122"/>
      <c r="G22" s="122"/>
      <c r="H22" s="122"/>
    </row>
    <row r="23" spans="2:9" x14ac:dyDescent="0.2">
      <c r="B23" s="110"/>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B1:AP50"/>
  <sheetViews>
    <sheetView topLeftCell="A2" workbookViewId="0">
      <selection activeCell="D4" sqref="D4"/>
    </sheetView>
  </sheetViews>
  <sheetFormatPr defaultColWidth="9.140625" defaultRowHeight="14.25" x14ac:dyDescent="0.2"/>
  <cols>
    <col min="1" max="1" width="9.140625" style="117"/>
    <col min="2" max="2" width="26.5703125" style="117" customWidth="1"/>
    <col min="3" max="4" width="14.5703125" style="117" customWidth="1"/>
    <col min="5" max="5" width="16.85546875" style="117" customWidth="1"/>
    <col min="6" max="6" width="20.42578125" style="117" customWidth="1"/>
    <col min="7" max="7" width="18.5703125" style="117" customWidth="1"/>
    <col min="8" max="8" width="18.85546875" style="117" customWidth="1"/>
    <col min="9" max="9" width="19.5703125" style="117" customWidth="1"/>
    <col min="10" max="27" width="21.42578125" style="117" customWidth="1"/>
    <col min="28" max="29" width="14.5703125" style="117" customWidth="1"/>
    <col min="30" max="30" width="21.42578125" style="117" customWidth="1"/>
    <col min="31" max="31" width="14.42578125" style="117" customWidth="1"/>
    <col min="32" max="33" width="15.5703125" style="117" customWidth="1"/>
    <col min="34" max="35" width="21.42578125" style="117" customWidth="1"/>
    <col min="36" max="36" width="16.140625" style="117" customWidth="1"/>
    <col min="37" max="42" width="15.5703125" style="117" customWidth="1"/>
    <col min="43" max="43" width="24.140625" style="117" customWidth="1"/>
    <col min="44" max="16384" width="9.140625" style="117"/>
  </cols>
  <sheetData>
    <row r="1" spans="2:42" ht="15.75" x14ac:dyDescent="0.25">
      <c r="B1" s="210" t="s">
        <v>96</v>
      </c>
      <c r="C1" s="210"/>
      <c r="D1" s="210"/>
      <c r="E1" s="210"/>
      <c r="F1" s="115"/>
      <c r="G1" s="163"/>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row>
    <row r="2" spans="2:42" ht="15.75" x14ac:dyDescent="0.25">
      <c r="B2" s="163"/>
      <c r="C2" s="163"/>
      <c r="D2" s="163"/>
      <c r="E2" s="163"/>
      <c r="F2" s="163"/>
      <c r="G2" s="163"/>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row>
    <row r="3" spans="2:42" s="14" customFormat="1" ht="15" customHeight="1" x14ac:dyDescent="0.25">
      <c r="B3" s="86" t="s">
        <v>1</v>
      </c>
      <c r="C3" s="86" t="s">
        <v>2</v>
      </c>
      <c r="D3" s="105" t="s">
        <v>81</v>
      </c>
      <c r="E3" s="163"/>
      <c r="F3" s="86" t="s">
        <v>97</v>
      </c>
      <c r="G3" s="86" t="s">
        <v>98</v>
      </c>
      <c r="I3" s="47"/>
      <c r="J3" s="2"/>
      <c r="K3" s="2"/>
      <c r="L3" s="2"/>
      <c r="M3" s="2"/>
    </row>
    <row r="4" spans="2:42" s="14"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I4" s="47"/>
      <c r="J4" s="2"/>
      <c r="K4" s="2"/>
      <c r="L4" s="2"/>
      <c r="M4" s="2"/>
    </row>
    <row r="5" spans="2:42" s="2" customFormat="1" ht="15.75" x14ac:dyDescent="0.25">
      <c r="E5" s="163"/>
    </row>
    <row r="6" spans="2:42" s="2" customFormat="1" ht="15" customHeight="1" x14ac:dyDescent="0.2">
      <c r="B6" s="88" t="s">
        <v>99</v>
      </c>
      <c r="P6" s="14"/>
    </row>
    <row r="7" spans="2:42" s="2" customFormat="1" ht="15.75" customHeight="1" x14ac:dyDescent="0.2">
      <c r="B7" s="87" t="s">
        <v>56</v>
      </c>
    </row>
    <row r="8" spans="2:42" x14ac:dyDescent="0.2">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row>
    <row r="9" spans="2:42" x14ac:dyDescent="0.2">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row>
    <row r="10" spans="2:42" ht="26.25" customHeight="1" x14ac:dyDescent="0.2">
      <c r="B10" s="203" t="s">
        <v>100</v>
      </c>
      <c r="C10" s="203" t="s">
        <v>101</v>
      </c>
      <c r="D10" s="206" t="s">
        <v>102</v>
      </c>
      <c r="E10" s="206"/>
      <c r="F10" s="202" t="s">
        <v>103</v>
      </c>
      <c r="G10" s="207" t="s">
        <v>104</v>
      </c>
      <c r="H10" s="202" t="s">
        <v>105</v>
      </c>
      <c r="I10" s="206" t="s">
        <v>106</v>
      </c>
      <c r="J10" s="206" t="s">
        <v>107</v>
      </c>
      <c r="K10" s="206" t="s">
        <v>108</v>
      </c>
      <c r="L10" s="206" t="s">
        <v>109</v>
      </c>
      <c r="M10" s="206" t="s">
        <v>110</v>
      </c>
      <c r="N10" s="206" t="s">
        <v>111</v>
      </c>
      <c r="O10" s="206" t="s">
        <v>112</v>
      </c>
      <c r="P10" s="202" t="s">
        <v>113</v>
      </c>
      <c r="Q10" s="202" t="s">
        <v>114</v>
      </c>
      <c r="R10" s="202"/>
      <c r="S10" s="202" t="s">
        <v>76</v>
      </c>
      <c r="T10" s="202" t="s">
        <v>76</v>
      </c>
      <c r="U10" s="202" t="s">
        <v>115</v>
      </c>
      <c r="V10" s="202" t="s">
        <v>116</v>
      </c>
      <c r="W10" s="202" t="s">
        <v>117</v>
      </c>
      <c r="X10" s="202" t="s">
        <v>118</v>
      </c>
      <c r="Y10" s="202" t="s">
        <v>119</v>
      </c>
      <c r="Z10" s="202" t="s">
        <v>120</v>
      </c>
      <c r="AA10" s="202"/>
      <c r="AB10" s="202"/>
      <c r="AC10" s="202"/>
      <c r="AD10" s="202"/>
      <c r="AE10" s="202"/>
      <c r="AF10" s="202"/>
      <c r="AG10" s="202"/>
      <c r="AH10" s="202"/>
      <c r="AI10" s="202" t="s">
        <v>121</v>
      </c>
      <c r="AJ10" s="206" t="s">
        <v>122</v>
      </c>
      <c r="AK10" s="206"/>
      <c r="AL10" s="206"/>
      <c r="AM10" s="206"/>
      <c r="AN10" s="202" t="s">
        <v>123</v>
      </c>
      <c r="AO10" s="202" t="s">
        <v>124</v>
      </c>
    </row>
    <row r="11" spans="2:42" ht="25.5" customHeight="1" x14ac:dyDescent="0.2">
      <c r="B11" s="204"/>
      <c r="C11" s="204"/>
      <c r="D11" s="206"/>
      <c r="E11" s="206"/>
      <c r="F11" s="202"/>
      <c r="G11" s="208"/>
      <c r="H11" s="202"/>
      <c r="I11" s="206"/>
      <c r="J11" s="206"/>
      <c r="K11" s="206"/>
      <c r="L11" s="206"/>
      <c r="M11" s="206"/>
      <c r="N11" s="206"/>
      <c r="O11" s="206"/>
      <c r="P11" s="202"/>
      <c r="Q11" s="202"/>
      <c r="R11" s="202"/>
      <c r="S11" s="202"/>
      <c r="T11" s="202"/>
      <c r="U11" s="202"/>
      <c r="V11" s="202"/>
      <c r="W11" s="202"/>
      <c r="X11" s="202"/>
      <c r="Y11" s="202"/>
      <c r="Z11" s="202" t="s">
        <v>125</v>
      </c>
      <c r="AA11" s="202" t="s">
        <v>126</v>
      </c>
      <c r="AB11" s="202" t="s">
        <v>127</v>
      </c>
      <c r="AC11" s="202" t="s">
        <v>128</v>
      </c>
      <c r="AD11" s="202" t="s">
        <v>129</v>
      </c>
      <c r="AE11" s="202" t="s">
        <v>130</v>
      </c>
      <c r="AF11" s="202" t="s">
        <v>131</v>
      </c>
      <c r="AG11" s="202" t="s">
        <v>132</v>
      </c>
      <c r="AH11" s="202" t="s">
        <v>133</v>
      </c>
      <c r="AI11" s="202"/>
      <c r="AJ11" s="202" t="s">
        <v>134</v>
      </c>
      <c r="AK11" s="202" t="s">
        <v>135</v>
      </c>
      <c r="AL11" s="202" t="s">
        <v>136</v>
      </c>
      <c r="AM11" s="202" t="s">
        <v>137</v>
      </c>
      <c r="AN11" s="202"/>
      <c r="AO11" s="202"/>
    </row>
    <row r="12" spans="2:42" ht="14.45" customHeight="1" x14ac:dyDescent="0.2">
      <c r="B12" s="204"/>
      <c r="C12" s="204"/>
      <c r="D12" s="162" t="s">
        <v>138</v>
      </c>
      <c r="E12" s="162" t="s">
        <v>139</v>
      </c>
      <c r="F12" s="202"/>
      <c r="G12" s="208"/>
      <c r="H12" s="202"/>
      <c r="I12" s="206"/>
      <c r="J12" s="206"/>
      <c r="K12" s="206"/>
      <c r="L12" s="206"/>
      <c r="M12" s="206"/>
      <c r="N12" s="206"/>
      <c r="O12" s="206"/>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2:42" x14ac:dyDescent="0.2">
      <c r="B13" s="205"/>
      <c r="C13" s="205"/>
      <c r="D13" s="206" t="s">
        <v>140</v>
      </c>
      <c r="E13" s="206"/>
      <c r="F13" s="202"/>
      <c r="G13" s="209"/>
      <c r="H13" s="202"/>
      <c r="I13" s="161" t="s">
        <v>141</v>
      </c>
      <c r="J13" s="161" t="s">
        <v>142</v>
      </c>
      <c r="K13" s="161" t="s">
        <v>141</v>
      </c>
      <c r="L13" s="161" t="s">
        <v>142</v>
      </c>
      <c r="M13" s="161" t="s">
        <v>142</v>
      </c>
      <c r="N13" s="161" t="s">
        <v>142</v>
      </c>
      <c r="O13" s="161" t="s">
        <v>142</v>
      </c>
      <c r="P13" s="161" t="s">
        <v>142</v>
      </c>
      <c r="Q13" s="161" t="s">
        <v>143</v>
      </c>
      <c r="R13" s="161" t="s">
        <v>144</v>
      </c>
      <c r="S13" s="161" t="s">
        <v>145</v>
      </c>
      <c r="T13" s="161" t="s">
        <v>146</v>
      </c>
      <c r="U13" s="161" t="s">
        <v>147</v>
      </c>
      <c r="V13" s="161" t="s">
        <v>148</v>
      </c>
      <c r="W13" s="161" t="s">
        <v>149</v>
      </c>
      <c r="X13" s="202" t="s">
        <v>149</v>
      </c>
      <c r="Y13" s="202"/>
      <c r="Z13" s="202"/>
      <c r="AA13" s="202"/>
      <c r="AB13" s="202"/>
      <c r="AC13" s="202"/>
      <c r="AD13" s="24" t="s">
        <v>150</v>
      </c>
      <c r="AE13" s="24" t="s">
        <v>150</v>
      </c>
      <c r="AF13" s="24" t="s">
        <v>150</v>
      </c>
      <c r="AG13" s="24" t="s">
        <v>150</v>
      </c>
      <c r="AH13" s="24" t="s">
        <v>151</v>
      </c>
      <c r="AI13" s="161" t="s">
        <v>152</v>
      </c>
      <c r="AJ13" s="202"/>
      <c r="AK13" s="202"/>
      <c r="AL13" s="202"/>
      <c r="AM13" s="202"/>
      <c r="AN13" s="202"/>
      <c r="AO13" s="202"/>
    </row>
    <row r="14" spans="2:42" x14ac:dyDescent="0.2">
      <c r="B14" s="199" t="s">
        <v>269</v>
      </c>
      <c r="C14" s="199">
        <f>IF(B14="","",VLOOKUP(B14,'picklist-hide'!$C$15:$D$28,2,FALSE))</f>
        <v>71432</v>
      </c>
      <c r="D14" s="164"/>
      <c r="E14" s="164" t="s">
        <v>1328</v>
      </c>
      <c r="F14" s="164">
        <v>201</v>
      </c>
      <c r="G14" s="49"/>
      <c r="H14" s="158">
        <v>1</v>
      </c>
      <c r="I14" s="181">
        <v>44959</v>
      </c>
      <c r="J14" s="182">
        <v>0.40625</v>
      </c>
      <c r="K14" s="181">
        <v>44959</v>
      </c>
      <c r="L14" s="182">
        <v>0.44791666666666669</v>
      </c>
      <c r="M14" s="158"/>
      <c r="N14" s="21"/>
      <c r="O14" s="21"/>
      <c r="P14" s="21"/>
      <c r="Q14" s="21">
        <v>3.0700000000000002E-2</v>
      </c>
      <c r="R14" s="21">
        <v>1.0840000000000001</v>
      </c>
      <c r="S14" s="21">
        <v>1288789</v>
      </c>
      <c r="T14" s="21">
        <v>774081</v>
      </c>
      <c r="U14" s="21">
        <v>84.41</v>
      </c>
      <c r="V14" s="21">
        <v>273</v>
      </c>
      <c r="W14" s="21">
        <v>0.14299999999999999</v>
      </c>
      <c r="X14" s="21">
        <v>6.52</v>
      </c>
      <c r="Y14" s="246">
        <v>11.72</v>
      </c>
      <c r="Z14" s="245">
        <v>1.9</v>
      </c>
      <c r="AA14" s="21" t="s">
        <v>1354</v>
      </c>
      <c r="AB14" s="158">
        <v>63.2</v>
      </c>
      <c r="AC14" s="158" t="s">
        <v>1341</v>
      </c>
      <c r="AD14" s="21"/>
      <c r="AE14" s="21"/>
      <c r="AF14" s="21"/>
      <c r="AG14" s="21"/>
      <c r="AH14" s="21" t="s">
        <v>1342</v>
      </c>
      <c r="AI14" s="21"/>
      <c r="AJ14" s="21"/>
      <c r="AK14" s="21"/>
      <c r="AL14" s="158">
        <v>0.2</v>
      </c>
      <c r="AM14" s="21"/>
      <c r="AN14" s="21"/>
      <c r="AO14" s="158" t="s">
        <v>1342</v>
      </c>
    </row>
    <row r="15" spans="2:42" x14ac:dyDescent="0.2">
      <c r="B15" s="200"/>
      <c r="C15" s="200"/>
      <c r="D15" s="164"/>
      <c r="E15" s="164" t="s">
        <v>1328</v>
      </c>
      <c r="F15" s="164">
        <v>201</v>
      </c>
      <c r="G15" s="49"/>
      <c r="H15" s="158">
        <v>2</v>
      </c>
      <c r="I15" s="181">
        <v>44959</v>
      </c>
      <c r="J15" s="182">
        <v>0.4861111111111111</v>
      </c>
      <c r="K15" s="181">
        <v>44959</v>
      </c>
      <c r="L15" s="182">
        <v>0.52777777777777779</v>
      </c>
      <c r="M15" s="158"/>
      <c r="N15" s="21"/>
      <c r="O15" s="21"/>
      <c r="P15" s="21"/>
      <c r="Q15" s="21">
        <v>3.0200000000000001E-2</v>
      </c>
      <c r="R15" s="21">
        <v>1.0680000000000001</v>
      </c>
      <c r="S15" s="21">
        <v>1288789</v>
      </c>
      <c r="T15" s="21">
        <v>774081</v>
      </c>
      <c r="U15" s="21">
        <v>84.41</v>
      </c>
      <c r="V15" s="21">
        <v>273</v>
      </c>
      <c r="W15" s="21">
        <v>0.14299999999999999</v>
      </c>
      <c r="X15" s="21">
        <v>6.33</v>
      </c>
      <c r="Y15" s="246">
        <v>11.7</v>
      </c>
      <c r="Z15" s="245">
        <v>1.9</v>
      </c>
      <c r="AA15" s="21" t="s">
        <v>1354</v>
      </c>
      <c r="AB15" s="158">
        <v>64.2</v>
      </c>
      <c r="AC15" s="158" t="s">
        <v>1341</v>
      </c>
      <c r="AD15" s="21"/>
      <c r="AE15" s="21"/>
      <c r="AF15" s="21"/>
      <c r="AG15" s="21"/>
      <c r="AH15" s="21" t="s">
        <v>1342</v>
      </c>
      <c r="AI15" s="21"/>
      <c r="AJ15" s="21"/>
      <c r="AK15" s="21"/>
      <c r="AL15" s="158">
        <v>0.2</v>
      </c>
      <c r="AM15" s="21"/>
      <c r="AN15" s="21"/>
      <c r="AO15" s="158" t="s">
        <v>1342</v>
      </c>
    </row>
    <row r="16" spans="2:42" x14ac:dyDescent="0.2">
      <c r="B16" s="200"/>
      <c r="C16" s="200"/>
      <c r="D16" s="164"/>
      <c r="E16" s="164" t="s">
        <v>1328</v>
      </c>
      <c r="F16" s="164">
        <v>201</v>
      </c>
      <c r="G16" s="49"/>
      <c r="H16" s="158">
        <v>3</v>
      </c>
      <c r="I16" s="181">
        <v>44959</v>
      </c>
      <c r="J16" s="182">
        <v>0.54166666666666663</v>
      </c>
      <c r="K16" s="181">
        <v>44959</v>
      </c>
      <c r="L16" s="182">
        <v>0.58333333333333337</v>
      </c>
      <c r="M16" s="158"/>
      <c r="N16" s="21"/>
      <c r="O16" s="21"/>
      <c r="P16" s="21"/>
      <c r="Q16" s="21">
        <v>2.9899999999999999E-2</v>
      </c>
      <c r="R16" s="21">
        <v>1.0569999999999999</v>
      </c>
      <c r="S16" s="21">
        <v>1288789</v>
      </c>
      <c r="T16" s="21">
        <v>774081</v>
      </c>
      <c r="U16" s="21">
        <v>84.41</v>
      </c>
      <c r="V16" s="21">
        <v>273</v>
      </c>
      <c r="W16" s="21">
        <v>0.14299999999999999</v>
      </c>
      <c r="X16" s="21">
        <v>6.17</v>
      </c>
      <c r="Y16" s="246">
        <v>12</v>
      </c>
      <c r="Z16" s="245">
        <v>1.9</v>
      </c>
      <c r="AA16" s="21" t="s">
        <v>1354</v>
      </c>
      <c r="AB16" s="158">
        <v>64.8</v>
      </c>
      <c r="AC16" s="158" t="s">
        <v>1341</v>
      </c>
      <c r="AD16" s="21"/>
      <c r="AE16" s="21"/>
      <c r="AF16" s="21"/>
      <c r="AG16" s="21"/>
      <c r="AH16" s="21" t="s">
        <v>1342</v>
      </c>
      <c r="AI16" s="21"/>
      <c r="AJ16" s="21"/>
      <c r="AK16" s="21"/>
      <c r="AL16" s="158">
        <v>0.2</v>
      </c>
      <c r="AM16" s="21"/>
      <c r="AN16" s="21"/>
      <c r="AO16" s="158" t="s">
        <v>1342</v>
      </c>
    </row>
    <row r="17" spans="2:41" x14ac:dyDescent="0.2">
      <c r="B17" s="200"/>
      <c r="C17" s="200"/>
      <c r="D17" s="164"/>
      <c r="E17" s="164" t="s">
        <v>1328</v>
      </c>
      <c r="F17" s="164">
        <v>201</v>
      </c>
      <c r="G17" s="49"/>
      <c r="H17" s="158">
        <v>4</v>
      </c>
      <c r="I17" s="181">
        <v>44959</v>
      </c>
      <c r="J17" s="182">
        <v>0.61111111111111105</v>
      </c>
      <c r="K17" s="181">
        <v>44959</v>
      </c>
      <c r="L17" s="182">
        <v>0.65277777777777779</v>
      </c>
      <c r="M17" s="158"/>
      <c r="N17" s="21"/>
      <c r="O17" s="21"/>
      <c r="P17" s="21"/>
      <c r="Q17" s="21">
        <v>2.98E-2</v>
      </c>
      <c r="R17" s="21">
        <v>1.052</v>
      </c>
      <c r="S17" s="21">
        <v>1288789</v>
      </c>
      <c r="T17" s="21">
        <v>774081</v>
      </c>
      <c r="U17" s="21">
        <v>84.41</v>
      </c>
      <c r="V17" s="21">
        <v>273</v>
      </c>
      <c r="W17" s="21">
        <v>0.14299999999999999</v>
      </c>
      <c r="X17" s="21">
        <v>6.17</v>
      </c>
      <c r="Y17" s="246">
        <v>12.06</v>
      </c>
      <c r="Z17" s="245">
        <v>1.9</v>
      </c>
      <c r="AA17" s="21" t="s">
        <v>1354</v>
      </c>
      <c r="AB17" s="158">
        <v>65.099999999999994</v>
      </c>
      <c r="AC17" s="158" t="s">
        <v>1341</v>
      </c>
      <c r="AD17" s="21"/>
      <c r="AE17" s="21"/>
      <c r="AF17" s="21"/>
      <c r="AG17" s="21"/>
      <c r="AH17" s="21" t="s">
        <v>1342</v>
      </c>
      <c r="AI17" s="21"/>
      <c r="AJ17" s="21"/>
      <c r="AK17" s="21"/>
      <c r="AL17" s="158">
        <v>0.2</v>
      </c>
      <c r="AM17" s="21"/>
      <c r="AN17" s="21"/>
      <c r="AO17" s="158" t="s">
        <v>1342</v>
      </c>
    </row>
    <row r="18" spans="2:41" x14ac:dyDescent="0.2">
      <c r="B18" s="200"/>
      <c r="C18" s="200"/>
      <c r="D18" s="164"/>
      <c r="E18" s="164" t="s">
        <v>1328</v>
      </c>
      <c r="F18" s="164">
        <v>201</v>
      </c>
      <c r="G18" s="49"/>
      <c r="H18" s="158">
        <v>5</v>
      </c>
      <c r="I18" s="181">
        <v>44961</v>
      </c>
      <c r="J18" s="182">
        <v>0.3611111111111111</v>
      </c>
      <c r="K18" s="181">
        <v>44961</v>
      </c>
      <c r="L18" s="182">
        <v>0.40277777777777773</v>
      </c>
      <c r="M18" s="158"/>
      <c r="N18" s="21"/>
      <c r="O18" s="21"/>
      <c r="P18" s="21"/>
      <c r="Q18" s="21">
        <v>3.1300000000000001E-2</v>
      </c>
      <c r="R18" s="21">
        <v>1.107</v>
      </c>
      <c r="S18" s="21">
        <v>1248175</v>
      </c>
      <c r="T18" s="21">
        <v>749880</v>
      </c>
      <c r="U18" s="21">
        <v>81.75</v>
      </c>
      <c r="V18" s="21">
        <v>274</v>
      </c>
      <c r="W18" s="21">
        <v>0.14599999999999999</v>
      </c>
      <c r="X18" s="21">
        <v>6.16</v>
      </c>
      <c r="Y18" s="246">
        <v>11.88</v>
      </c>
      <c r="Z18" s="245">
        <v>2</v>
      </c>
      <c r="AA18" s="21" t="s">
        <v>1354</v>
      </c>
      <c r="AB18" s="158">
        <v>63.2</v>
      </c>
      <c r="AC18" s="158" t="s">
        <v>1341</v>
      </c>
      <c r="AD18" s="21"/>
      <c r="AE18" s="21"/>
      <c r="AF18" s="21"/>
      <c r="AG18" s="21"/>
      <c r="AH18" s="21" t="s">
        <v>1342</v>
      </c>
      <c r="AI18" s="21"/>
      <c r="AJ18" s="21"/>
      <c r="AK18" s="21"/>
      <c r="AL18" s="158">
        <v>0.2</v>
      </c>
      <c r="AM18" s="21"/>
      <c r="AN18" s="21"/>
      <c r="AO18" s="158" t="s">
        <v>1342</v>
      </c>
    </row>
    <row r="19" spans="2:41" x14ac:dyDescent="0.2">
      <c r="B19" s="200"/>
      <c r="C19" s="200"/>
      <c r="D19" s="164"/>
      <c r="E19" s="164" t="s">
        <v>1328</v>
      </c>
      <c r="F19" s="164">
        <v>201</v>
      </c>
      <c r="G19" s="49"/>
      <c r="H19" s="158">
        <v>6</v>
      </c>
      <c r="I19" s="181">
        <v>44961</v>
      </c>
      <c r="J19" s="182">
        <v>0.43055555555555558</v>
      </c>
      <c r="K19" s="181">
        <v>44961</v>
      </c>
      <c r="L19" s="182">
        <v>0.47222222222222227</v>
      </c>
      <c r="M19" s="158"/>
      <c r="N19" s="21"/>
      <c r="O19" s="21"/>
      <c r="P19" s="21"/>
      <c r="Q19" s="21">
        <v>3.04E-2</v>
      </c>
      <c r="R19" s="21">
        <v>1.075</v>
      </c>
      <c r="S19" s="21">
        <v>1248175</v>
      </c>
      <c r="T19" s="21">
        <v>749880</v>
      </c>
      <c r="U19" s="21">
        <v>81.75</v>
      </c>
      <c r="V19" s="21">
        <v>274</v>
      </c>
      <c r="W19" s="21">
        <v>0.14599999999999999</v>
      </c>
      <c r="X19" s="21">
        <v>6.16</v>
      </c>
      <c r="Y19" s="246">
        <v>11.88</v>
      </c>
      <c r="Z19" s="245">
        <v>2</v>
      </c>
      <c r="AA19" s="21" t="s">
        <v>1354</v>
      </c>
      <c r="AB19" s="183">
        <v>64.099999999999994</v>
      </c>
      <c r="AC19" s="158" t="s">
        <v>1341</v>
      </c>
      <c r="AD19" s="21"/>
      <c r="AE19" s="21"/>
      <c r="AF19" s="21"/>
      <c r="AG19" s="21"/>
      <c r="AH19" s="21" t="s">
        <v>1342</v>
      </c>
      <c r="AI19" s="21"/>
      <c r="AJ19" s="21"/>
      <c r="AK19" s="21"/>
      <c r="AL19" s="158">
        <v>0.2</v>
      </c>
      <c r="AM19" s="21"/>
      <c r="AN19" s="21"/>
      <c r="AO19" s="158" t="s">
        <v>1342</v>
      </c>
    </row>
    <row r="20" spans="2:41" x14ac:dyDescent="0.2">
      <c r="B20" s="201"/>
      <c r="C20" s="201"/>
      <c r="D20" s="164"/>
      <c r="E20" s="164" t="s">
        <v>1328</v>
      </c>
      <c r="F20" s="164">
        <v>201</v>
      </c>
      <c r="G20" s="49"/>
      <c r="H20" s="158">
        <v>7</v>
      </c>
      <c r="I20" s="181">
        <v>44961</v>
      </c>
      <c r="J20" s="182">
        <v>0.48958333333333331</v>
      </c>
      <c r="K20" s="181">
        <v>44961</v>
      </c>
      <c r="L20" s="182">
        <v>0.53125</v>
      </c>
      <c r="M20" s="158"/>
      <c r="N20" s="21"/>
      <c r="O20" s="21"/>
      <c r="P20" s="21"/>
      <c r="Q20" s="21">
        <v>3.0300000000000001E-2</v>
      </c>
      <c r="R20" s="21">
        <v>1.069</v>
      </c>
      <c r="S20" s="21">
        <v>1248175</v>
      </c>
      <c r="T20" s="21">
        <v>749880</v>
      </c>
      <c r="U20" s="21">
        <v>81.75</v>
      </c>
      <c r="V20" s="21">
        <v>274</v>
      </c>
      <c r="W20" s="21">
        <v>0.14599999999999999</v>
      </c>
      <c r="X20" s="21">
        <v>6.16</v>
      </c>
      <c r="Y20" s="246">
        <v>11.88</v>
      </c>
      <c r="Z20" s="245">
        <v>2</v>
      </c>
      <c r="AA20" s="21" t="s">
        <v>1354</v>
      </c>
      <c r="AB20" s="183">
        <v>64.400000000000006</v>
      </c>
      <c r="AC20" s="158" t="s">
        <v>1341</v>
      </c>
      <c r="AD20" s="21"/>
      <c r="AE20" s="21"/>
      <c r="AF20" s="21"/>
      <c r="AG20" s="21"/>
      <c r="AH20" s="21" t="s">
        <v>1342</v>
      </c>
      <c r="AI20" s="21"/>
      <c r="AJ20" s="21"/>
      <c r="AK20" s="21"/>
      <c r="AL20" s="158">
        <v>0.2</v>
      </c>
      <c r="AM20" s="21"/>
      <c r="AN20" s="21"/>
      <c r="AO20" s="158" t="s">
        <v>1342</v>
      </c>
    </row>
    <row r="21" spans="2:41" x14ac:dyDescent="0.2">
      <c r="B21" s="199" t="s">
        <v>271</v>
      </c>
      <c r="C21" s="199">
        <f>IF(B21="","",VLOOKUP(B21,'picklist-hide'!$C$15:$D$28,2,FALSE))</f>
        <v>100414</v>
      </c>
      <c r="D21" s="164"/>
      <c r="E21" s="164" t="s">
        <v>1328</v>
      </c>
      <c r="F21" s="164">
        <v>201</v>
      </c>
      <c r="G21" s="49"/>
      <c r="H21" s="158">
        <v>1</v>
      </c>
      <c r="I21" s="181">
        <v>44959</v>
      </c>
      <c r="J21" s="182">
        <v>0.40625</v>
      </c>
      <c r="K21" s="181">
        <v>44959</v>
      </c>
      <c r="L21" s="182">
        <v>0.44791666666666669</v>
      </c>
      <c r="M21" s="158"/>
      <c r="N21" s="21"/>
      <c r="O21" s="21"/>
      <c r="P21" s="21"/>
      <c r="Q21" s="21">
        <v>3.0700000000000002E-2</v>
      </c>
      <c r="R21" s="21">
        <v>1.0840000000000001</v>
      </c>
      <c r="S21" s="21">
        <v>1288789</v>
      </c>
      <c r="T21" s="21">
        <v>774081</v>
      </c>
      <c r="U21" s="21">
        <v>84.41</v>
      </c>
      <c r="V21" s="21">
        <v>273</v>
      </c>
      <c r="W21" s="21">
        <v>0.14299999999999999</v>
      </c>
      <c r="X21" s="21">
        <v>6.52</v>
      </c>
      <c r="Y21" s="246">
        <v>11.72</v>
      </c>
      <c r="Z21" s="21">
        <v>2.5</v>
      </c>
      <c r="AA21" s="21" t="s">
        <v>1354</v>
      </c>
      <c r="AB21" s="183">
        <v>79.8</v>
      </c>
      <c r="AC21" s="158" t="s">
        <v>1341</v>
      </c>
      <c r="AD21" s="21"/>
      <c r="AE21" s="21"/>
      <c r="AF21" s="21"/>
      <c r="AG21" s="21"/>
      <c r="AH21" s="21" t="s">
        <v>1342</v>
      </c>
      <c r="AI21" s="21"/>
      <c r="AJ21" s="21"/>
      <c r="AK21" s="21"/>
      <c r="AL21" s="158">
        <v>0.2</v>
      </c>
      <c r="AM21" s="21"/>
      <c r="AN21" s="21"/>
      <c r="AO21" s="158" t="s">
        <v>1342</v>
      </c>
    </row>
    <row r="22" spans="2:41" x14ac:dyDescent="0.2">
      <c r="B22" s="200"/>
      <c r="C22" s="200"/>
      <c r="D22" s="164"/>
      <c r="E22" s="164" t="s">
        <v>1328</v>
      </c>
      <c r="F22" s="164">
        <v>201</v>
      </c>
      <c r="G22" s="49"/>
      <c r="H22" s="158">
        <v>2</v>
      </c>
      <c r="I22" s="181">
        <v>44959</v>
      </c>
      <c r="J22" s="182">
        <v>0.4861111111111111</v>
      </c>
      <c r="K22" s="181">
        <v>44959</v>
      </c>
      <c r="L22" s="182">
        <v>0.52777777777777779</v>
      </c>
      <c r="M22" s="158"/>
      <c r="N22" s="21"/>
      <c r="O22" s="21"/>
      <c r="P22" s="21"/>
      <c r="Q22" s="21">
        <v>3.0200000000000001E-2</v>
      </c>
      <c r="R22" s="21">
        <v>1.0680000000000001</v>
      </c>
      <c r="S22" s="21">
        <v>1288789</v>
      </c>
      <c r="T22" s="21">
        <v>774081</v>
      </c>
      <c r="U22" s="21">
        <v>84.41</v>
      </c>
      <c r="V22" s="21">
        <v>273</v>
      </c>
      <c r="W22" s="21">
        <v>0.14299999999999999</v>
      </c>
      <c r="X22" s="21">
        <v>6.33</v>
      </c>
      <c r="Y22" s="246">
        <v>11.7</v>
      </c>
      <c r="Z22" s="21">
        <v>2.5</v>
      </c>
      <c r="AA22" s="21" t="s">
        <v>1354</v>
      </c>
      <c r="AB22" s="183">
        <v>81</v>
      </c>
      <c r="AC22" s="158" t="s">
        <v>1341</v>
      </c>
      <c r="AD22" s="21"/>
      <c r="AE22" s="21"/>
      <c r="AF22" s="21"/>
      <c r="AG22" s="21"/>
      <c r="AH22" s="21" t="s">
        <v>1342</v>
      </c>
      <c r="AI22" s="21"/>
      <c r="AJ22" s="21"/>
      <c r="AK22" s="21"/>
      <c r="AL22" s="158">
        <v>0.2</v>
      </c>
      <c r="AM22" s="21"/>
      <c r="AN22" s="21"/>
      <c r="AO22" s="158" t="s">
        <v>1342</v>
      </c>
    </row>
    <row r="23" spans="2:41" x14ac:dyDescent="0.2">
      <c r="B23" s="200"/>
      <c r="C23" s="200"/>
      <c r="D23" s="164"/>
      <c r="E23" s="164" t="s">
        <v>1328</v>
      </c>
      <c r="F23" s="164">
        <v>201</v>
      </c>
      <c r="G23" s="49"/>
      <c r="H23" s="158">
        <v>3</v>
      </c>
      <c r="I23" s="181">
        <v>44959</v>
      </c>
      <c r="J23" s="182">
        <v>0.54166666666666663</v>
      </c>
      <c r="K23" s="181">
        <v>44959</v>
      </c>
      <c r="L23" s="182">
        <v>0.58333333333333337</v>
      </c>
      <c r="M23" s="158"/>
      <c r="N23" s="21"/>
      <c r="O23" s="21"/>
      <c r="P23" s="21"/>
      <c r="Q23" s="21">
        <v>2.9899999999999999E-2</v>
      </c>
      <c r="R23" s="21">
        <v>1.0569999999999999</v>
      </c>
      <c r="S23" s="21">
        <v>1288789</v>
      </c>
      <c r="T23" s="21">
        <v>774081</v>
      </c>
      <c r="U23" s="21">
        <v>84.41</v>
      </c>
      <c r="V23" s="21">
        <v>273</v>
      </c>
      <c r="W23" s="21">
        <v>0.14299999999999999</v>
      </c>
      <c r="X23" s="21">
        <v>6.17</v>
      </c>
      <c r="Y23" s="246">
        <v>12</v>
      </c>
      <c r="Z23" s="21">
        <v>2.5</v>
      </c>
      <c r="AA23" s="21" t="s">
        <v>1354</v>
      </c>
      <c r="AB23" s="183">
        <v>81.8</v>
      </c>
      <c r="AC23" s="158" t="s">
        <v>1341</v>
      </c>
      <c r="AD23" s="21"/>
      <c r="AE23" s="21"/>
      <c r="AF23" s="21"/>
      <c r="AG23" s="21"/>
      <c r="AH23" s="21" t="s">
        <v>1342</v>
      </c>
      <c r="AI23" s="21"/>
      <c r="AJ23" s="21"/>
      <c r="AK23" s="21"/>
      <c r="AL23" s="158">
        <v>0.2</v>
      </c>
      <c r="AM23" s="21"/>
      <c r="AN23" s="21"/>
      <c r="AO23" s="158" t="s">
        <v>1342</v>
      </c>
    </row>
    <row r="24" spans="2:41" x14ac:dyDescent="0.2">
      <c r="B24" s="200"/>
      <c r="C24" s="200"/>
      <c r="D24" s="164"/>
      <c r="E24" s="164" t="s">
        <v>1328</v>
      </c>
      <c r="F24" s="164">
        <v>201</v>
      </c>
      <c r="G24" s="49"/>
      <c r="H24" s="158">
        <v>4</v>
      </c>
      <c r="I24" s="181">
        <v>44959</v>
      </c>
      <c r="J24" s="182">
        <v>0.61111111111111105</v>
      </c>
      <c r="K24" s="181">
        <v>44959</v>
      </c>
      <c r="L24" s="182">
        <v>0.65277777777777779</v>
      </c>
      <c r="M24" s="158"/>
      <c r="N24" s="21"/>
      <c r="O24" s="21"/>
      <c r="P24" s="21"/>
      <c r="Q24" s="21">
        <v>2.98E-2</v>
      </c>
      <c r="R24" s="21">
        <v>1.052</v>
      </c>
      <c r="S24" s="21">
        <v>1288789</v>
      </c>
      <c r="T24" s="21">
        <v>774081</v>
      </c>
      <c r="U24" s="21">
        <v>84.41</v>
      </c>
      <c r="V24" s="21">
        <v>273</v>
      </c>
      <c r="W24" s="21">
        <v>0.14299999999999999</v>
      </c>
      <c r="X24" s="21">
        <v>6.17</v>
      </c>
      <c r="Y24" s="246">
        <v>12.06</v>
      </c>
      <c r="Z24" s="21">
        <v>2.5</v>
      </c>
      <c r="AA24" s="21" t="s">
        <v>1354</v>
      </c>
      <c r="AB24" s="183">
        <v>82.2</v>
      </c>
      <c r="AC24" s="158" t="s">
        <v>1341</v>
      </c>
      <c r="AD24" s="21"/>
      <c r="AE24" s="21"/>
      <c r="AF24" s="21"/>
      <c r="AG24" s="21"/>
      <c r="AH24" s="21" t="s">
        <v>1342</v>
      </c>
      <c r="AI24" s="21"/>
      <c r="AJ24" s="21"/>
      <c r="AK24" s="21"/>
      <c r="AL24" s="158">
        <v>0.2</v>
      </c>
      <c r="AM24" s="21"/>
      <c r="AN24" s="21"/>
      <c r="AO24" s="158" t="s">
        <v>1342</v>
      </c>
    </row>
    <row r="25" spans="2:41" x14ac:dyDescent="0.2">
      <c r="B25" s="200"/>
      <c r="C25" s="200"/>
      <c r="D25" s="164"/>
      <c r="E25" s="164" t="s">
        <v>1328</v>
      </c>
      <c r="F25" s="164">
        <v>201</v>
      </c>
      <c r="G25" s="49"/>
      <c r="H25" s="158">
        <v>5</v>
      </c>
      <c r="I25" s="181">
        <v>44961</v>
      </c>
      <c r="J25" s="182">
        <v>0.3611111111111111</v>
      </c>
      <c r="K25" s="181">
        <v>44961</v>
      </c>
      <c r="L25" s="182">
        <v>0.40277777777777773</v>
      </c>
      <c r="M25" s="158"/>
      <c r="N25" s="21"/>
      <c r="O25" s="21"/>
      <c r="P25" s="21"/>
      <c r="Q25" s="21">
        <v>3.1300000000000001E-2</v>
      </c>
      <c r="R25" s="21">
        <v>1.107</v>
      </c>
      <c r="S25" s="21">
        <v>1248175</v>
      </c>
      <c r="T25" s="21">
        <v>749880</v>
      </c>
      <c r="U25" s="21">
        <v>81.75</v>
      </c>
      <c r="V25" s="21">
        <v>274</v>
      </c>
      <c r="W25" s="21">
        <v>0.14599999999999999</v>
      </c>
      <c r="X25" s="21">
        <v>6.16</v>
      </c>
      <c r="Y25" s="246">
        <v>11.88</v>
      </c>
      <c r="Z25" s="21">
        <v>2.5</v>
      </c>
      <c r="AA25" s="21" t="s">
        <v>1354</v>
      </c>
      <c r="AB25" s="183">
        <v>79.5</v>
      </c>
      <c r="AC25" s="158" t="s">
        <v>1341</v>
      </c>
      <c r="AD25" s="21"/>
      <c r="AE25" s="21"/>
      <c r="AF25" s="21"/>
      <c r="AG25" s="21"/>
      <c r="AH25" s="21" t="s">
        <v>1342</v>
      </c>
      <c r="AI25" s="21"/>
      <c r="AJ25" s="21"/>
      <c r="AK25" s="21"/>
      <c r="AL25" s="158">
        <v>0.2</v>
      </c>
      <c r="AM25" s="21"/>
      <c r="AN25" s="21"/>
      <c r="AO25" s="158" t="s">
        <v>1342</v>
      </c>
    </row>
    <row r="26" spans="2:41" x14ac:dyDescent="0.2">
      <c r="B26" s="200"/>
      <c r="C26" s="200"/>
      <c r="D26" s="164"/>
      <c r="E26" s="164" t="s">
        <v>1328</v>
      </c>
      <c r="F26" s="164">
        <v>201</v>
      </c>
      <c r="G26" s="49"/>
      <c r="H26" s="158">
        <v>6</v>
      </c>
      <c r="I26" s="181">
        <v>44961</v>
      </c>
      <c r="J26" s="182">
        <v>0.43055555555555558</v>
      </c>
      <c r="K26" s="181">
        <v>44961</v>
      </c>
      <c r="L26" s="182">
        <v>0.47222222222222227</v>
      </c>
      <c r="M26" s="158"/>
      <c r="N26" s="21"/>
      <c r="O26" s="21"/>
      <c r="P26" s="21"/>
      <c r="Q26" s="21">
        <v>3.04E-2</v>
      </c>
      <c r="R26" s="21">
        <v>1.075</v>
      </c>
      <c r="S26" s="21">
        <v>1248175</v>
      </c>
      <c r="T26" s="21">
        <v>749880</v>
      </c>
      <c r="U26" s="21">
        <v>81.75</v>
      </c>
      <c r="V26" s="21">
        <v>274</v>
      </c>
      <c r="W26" s="21">
        <v>0.14599999999999999</v>
      </c>
      <c r="X26" s="21">
        <v>6.16</v>
      </c>
      <c r="Y26" s="246">
        <v>11.88</v>
      </c>
      <c r="Z26" s="21">
        <v>2.5</v>
      </c>
      <c r="AA26" s="21" t="s">
        <v>1354</v>
      </c>
      <c r="AB26" s="183">
        <v>80.5</v>
      </c>
      <c r="AC26" s="158" t="s">
        <v>1341</v>
      </c>
      <c r="AD26" s="21"/>
      <c r="AE26" s="21"/>
      <c r="AF26" s="21"/>
      <c r="AG26" s="21"/>
      <c r="AH26" s="21" t="s">
        <v>1342</v>
      </c>
      <c r="AI26" s="21"/>
      <c r="AJ26" s="21"/>
      <c r="AK26" s="21"/>
      <c r="AL26" s="158">
        <v>0.2</v>
      </c>
      <c r="AM26" s="21"/>
      <c r="AN26" s="21"/>
      <c r="AO26" s="158" t="s">
        <v>1342</v>
      </c>
    </row>
    <row r="27" spans="2:41" x14ac:dyDescent="0.2">
      <c r="B27" s="201"/>
      <c r="C27" s="201"/>
      <c r="D27" s="164"/>
      <c r="E27" s="164" t="s">
        <v>1328</v>
      </c>
      <c r="F27" s="164">
        <v>201</v>
      </c>
      <c r="G27" s="49"/>
      <c r="H27" s="158">
        <v>7</v>
      </c>
      <c r="I27" s="181">
        <v>44961</v>
      </c>
      <c r="J27" s="182">
        <v>0.48958333333333331</v>
      </c>
      <c r="K27" s="181">
        <v>44961</v>
      </c>
      <c r="L27" s="182">
        <v>0.53125</v>
      </c>
      <c r="M27" s="158"/>
      <c r="N27" s="21"/>
      <c r="O27" s="21"/>
      <c r="P27" s="21"/>
      <c r="Q27" s="21">
        <v>3.0300000000000001E-2</v>
      </c>
      <c r="R27" s="21">
        <v>1.069</v>
      </c>
      <c r="S27" s="21">
        <v>1248175</v>
      </c>
      <c r="T27" s="21">
        <v>749880</v>
      </c>
      <c r="U27" s="21">
        <v>81.75</v>
      </c>
      <c r="V27" s="21">
        <v>274</v>
      </c>
      <c r="W27" s="21">
        <v>0.14599999999999999</v>
      </c>
      <c r="X27" s="21">
        <v>6.16</v>
      </c>
      <c r="Y27" s="246">
        <v>11.88</v>
      </c>
      <c r="Z27" s="21">
        <v>2.5</v>
      </c>
      <c r="AA27" s="21" t="s">
        <v>1354</v>
      </c>
      <c r="AB27" s="183">
        <v>81</v>
      </c>
      <c r="AC27" s="158" t="s">
        <v>1341</v>
      </c>
      <c r="AD27" s="21"/>
      <c r="AE27" s="21"/>
      <c r="AF27" s="21"/>
      <c r="AG27" s="21"/>
      <c r="AH27" s="21" t="s">
        <v>1342</v>
      </c>
      <c r="AI27" s="21"/>
      <c r="AJ27" s="21"/>
      <c r="AK27" s="21"/>
      <c r="AL27" s="158">
        <v>0.2</v>
      </c>
      <c r="AM27" s="21"/>
      <c r="AN27" s="21"/>
      <c r="AO27" s="158" t="s">
        <v>1342</v>
      </c>
    </row>
    <row r="28" spans="2:41" x14ac:dyDescent="0.2">
      <c r="B28" s="199" t="s">
        <v>272</v>
      </c>
      <c r="C28" s="199">
        <f>IF(B28="","",VLOOKUP(B28,'picklist-hide'!$C$15:$D$28,2,FALSE))</f>
        <v>1330207</v>
      </c>
      <c r="D28" s="164"/>
      <c r="E28" s="164" t="s">
        <v>1328</v>
      </c>
      <c r="F28" s="164">
        <v>201</v>
      </c>
      <c r="G28" s="49"/>
      <c r="H28" s="158">
        <v>1</v>
      </c>
      <c r="I28" s="181">
        <v>44959</v>
      </c>
      <c r="J28" s="182">
        <v>0.40625</v>
      </c>
      <c r="K28" s="181">
        <v>44959</v>
      </c>
      <c r="L28" s="182">
        <v>0.44791666666666669</v>
      </c>
      <c r="M28" s="158"/>
      <c r="N28" s="21"/>
      <c r="O28" s="21"/>
      <c r="P28" s="21"/>
      <c r="Q28" s="21">
        <v>3.0700000000000002E-2</v>
      </c>
      <c r="R28" s="21">
        <v>1.0840000000000001</v>
      </c>
      <c r="S28" s="21">
        <v>1288789</v>
      </c>
      <c r="T28" s="21">
        <v>774081</v>
      </c>
      <c r="U28" s="21">
        <v>84.41</v>
      </c>
      <c r="V28" s="21">
        <v>273</v>
      </c>
      <c r="W28" s="21">
        <v>0.14299999999999999</v>
      </c>
      <c r="X28" s="21">
        <v>6.52</v>
      </c>
      <c r="Y28" s="246">
        <v>11.72</v>
      </c>
      <c r="Z28" s="21">
        <v>3.7</v>
      </c>
      <c r="AA28" s="21" t="s">
        <v>1354</v>
      </c>
      <c r="AB28" s="183">
        <v>120.5</v>
      </c>
      <c r="AC28" s="158" t="s">
        <v>1341</v>
      </c>
      <c r="AD28" s="21"/>
      <c r="AE28" s="21"/>
      <c r="AF28" s="21"/>
      <c r="AG28" s="21"/>
      <c r="AH28" s="21" t="s">
        <v>1342</v>
      </c>
      <c r="AI28" s="21"/>
      <c r="AJ28" s="21"/>
      <c r="AK28" s="21"/>
      <c r="AL28" s="158">
        <v>0.3</v>
      </c>
      <c r="AM28" s="21"/>
      <c r="AN28" s="21"/>
      <c r="AO28" s="158" t="s">
        <v>1344</v>
      </c>
    </row>
    <row r="29" spans="2:41" x14ac:dyDescent="0.2">
      <c r="B29" s="200"/>
      <c r="C29" s="200"/>
      <c r="D29" s="164"/>
      <c r="E29" s="164" t="s">
        <v>1328</v>
      </c>
      <c r="F29" s="164">
        <v>201</v>
      </c>
      <c r="G29" s="49"/>
      <c r="H29" s="158">
        <v>2</v>
      </c>
      <c r="I29" s="181">
        <v>44959</v>
      </c>
      <c r="J29" s="182">
        <v>0.4861111111111111</v>
      </c>
      <c r="K29" s="181">
        <v>44959</v>
      </c>
      <c r="L29" s="182">
        <v>0.52777777777777779</v>
      </c>
      <c r="M29" s="158"/>
      <c r="N29" s="21"/>
      <c r="O29" s="21"/>
      <c r="P29" s="21"/>
      <c r="Q29" s="21">
        <v>3.0200000000000001E-2</v>
      </c>
      <c r="R29" s="21">
        <v>1.0680000000000001</v>
      </c>
      <c r="S29" s="21">
        <v>1288789</v>
      </c>
      <c r="T29" s="21">
        <v>774081</v>
      </c>
      <c r="U29" s="21">
        <v>84.41</v>
      </c>
      <c r="V29" s="21">
        <v>273</v>
      </c>
      <c r="W29" s="21">
        <v>0.14299999999999999</v>
      </c>
      <c r="X29" s="21">
        <v>6.33</v>
      </c>
      <c r="Y29" s="246">
        <v>11.7</v>
      </c>
      <c r="Z29" s="21">
        <v>3.7</v>
      </c>
      <c r="AA29" s="21" t="s">
        <v>1354</v>
      </c>
      <c r="AB29" s="183">
        <v>122.4</v>
      </c>
      <c r="AC29" s="158" t="s">
        <v>1341</v>
      </c>
      <c r="AD29" s="21"/>
      <c r="AE29" s="21"/>
      <c r="AF29" s="21"/>
      <c r="AG29" s="21"/>
      <c r="AH29" s="21" t="s">
        <v>1342</v>
      </c>
      <c r="AI29" s="21"/>
      <c r="AJ29" s="21"/>
      <c r="AK29" s="21"/>
      <c r="AL29" s="158">
        <v>0.4</v>
      </c>
      <c r="AM29" s="21"/>
      <c r="AN29" s="21"/>
      <c r="AO29" s="158" t="s">
        <v>1344</v>
      </c>
    </row>
    <row r="30" spans="2:41" x14ac:dyDescent="0.2">
      <c r="B30" s="200"/>
      <c r="C30" s="200"/>
      <c r="D30" s="164"/>
      <c r="E30" s="164" t="s">
        <v>1328</v>
      </c>
      <c r="F30" s="164">
        <v>201</v>
      </c>
      <c r="G30" s="49"/>
      <c r="H30" s="158">
        <v>3</v>
      </c>
      <c r="I30" s="181">
        <v>44959</v>
      </c>
      <c r="J30" s="182">
        <v>0.54166666666666663</v>
      </c>
      <c r="K30" s="181">
        <v>44959</v>
      </c>
      <c r="L30" s="182">
        <v>0.58333333333333337</v>
      </c>
      <c r="M30" s="158"/>
      <c r="N30" s="21"/>
      <c r="O30" s="21"/>
      <c r="P30" s="21"/>
      <c r="Q30" s="21">
        <v>2.9899999999999999E-2</v>
      </c>
      <c r="R30" s="21">
        <v>1.0569999999999999</v>
      </c>
      <c r="S30" s="21">
        <v>1288789</v>
      </c>
      <c r="T30" s="21">
        <v>774081</v>
      </c>
      <c r="U30" s="21">
        <v>84.41</v>
      </c>
      <c r="V30" s="21">
        <v>273</v>
      </c>
      <c r="W30" s="21">
        <v>0.14299999999999999</v>
      </c>
      <c r="X30" s="21">
        <v>6.17</v>
      </c>
      <c r="Y30" s="246">
        <v>12</v>
      </c>
      <c r="Z30" s="21">
        <v>3.7</v>
      </c>
      <c r="AA30" s="21" t="s">
        <v>1354</v>
      </c>
      <c r="AB30" s="183">
        <v>123.6</v>
      </c>
      <c r="AC30" s="158" t="s">
        <v>1341</v>
      </c>
      <c r="AD30" s="21"/>
      <c r="AE30" s="21"/>
      <c r="AF30" s="21"/>
      <c r="AG30" s="21"/>
      <c r="AH30" s="21" t="s">
        <v>1342</v>
      </c>
      <c r="AI30" s="21"/>
      <c r="AJ30" s="21"/>
      <c r="AK30" s="21"/>
      <c r="AL30" s="158">
        <v>0.4</v>
      </c>
      <c r="AM30" s="21"/>
      <c r="AN30" s="21"/>
      <c r="AO30" s="158" t="s">
        <v>1344</v>
      </c>
    </row>
    <row r="31" spans="2:41" x14ac:dyDescent="0.2">
      <c r="B31" s="200"/>
      <c r="C31" s="200"/>
      <c r="D31" s="164"/>
      <c r="E31" s="164" t="s">
        <v>1328</v>
      </c>
      <c r="F31" s="164">
        <v>201</v>
      </c>
      <c r="G31" s="49"/>
      <c r="H31" s="158">
        <v>4</v>
      </c>
      <c r="I31" s="181">
        <v>44959</v>
      </c>
      <c r="J31" s="182">
        <v>0.61111111111111105</v>
      </c>
      <c r="K31" s="181">
        <v>44959</v>
      </c>
      <c r="L31" s="182">
        <v>0.65277777777777779</v>
      </c>
      <c r="M31" s="158"/>
      <c r="N31" s="21"/>
      <c r="O31" s="21"/>
      <c r="P31" s="21"/>
      <c r="Q31" s="21">
        <v>2.98E-2</v>
      </c>
      <c r="R31" s="21">
        <v>1.052</v>
      </c>
      <c r="S31" s="21">
        <v>1288789</v>
      </c>
      <c r="T31" s="21">
        <v>774081</v>
      </c>
      <c r="U31" s="21">
        <v>84.41</v>
      </c>
      <c r="V31" s="21">
        <v>273</v>
      </c>
      <c r="W31" s="21">
        <v>0.14299999999999999</v>
      </c>
      <c r="X31" s="21">
        <v>6.17</v>
      </c>
      <c r="Y31" s="246">
        <v>12.06</v>
      </c>
      <c r="Z31" s="21">
        <v>3.7</v>
      </c>
      <c r="AA31" s="21" t="s">
        <v>1354</v>
      </c>
      <c r="AB31" s="183">
        <v>124.2</v>
      </c>
      <c r="AC31" s="158" t="s">
        <v>1341</v>
      </c>
      <c r="AD31" s="21"/>
      <c r="AE31" s="21"/>
      <c r="AF31" s="21"/>
      <c r="AG31" s="21"/>
      <c r="AH31" s="21" t="s">
        <v>1342</v>
      </c>
      <c r="AI31" s="21"/>
      <c r="AJ31" s="21"/>
      <c r="AK31" s="21"/>
      <c r="AL31" s="158">
        <v>0.4</v>
      </c>
      <c r="AM31" s="21"/>
      <c r="AN31" s="21"/>
      <c r="AO31" s="158" t="s">
        <v>1344</v>
      </c>
    </row>
    <row r="32" spans="2:41" x14ac:dyDescent="0.2">
      <c r="B32" s="200"/>
      <c r="C32" s="200"/>
      <c r="D32" s="164"/>
      <c r="E32" s="164" t="s">
        <v>1328</v>
      </c>
      <c r="F32" s="164">
        <v>201</v>
      </c>
      <c r="G32" s="49"/>
      <c r="H32" s="158">
        <v>5</v>
      </c>
      <c r="I32" s="181">
        <v>44961</v>
      </c>
      <c r="J32" s="182">
        <v>0.3611111111111111</v>
      </c>
      <c r="K32" s="181">
        <v>44961</v>
      </c>
      <c r="L32" s="182">
        <v>0.40277777777777773</v>
      </c>
      <c r="M32" s="158"/>
      <c r="N32" s="21"/>
      <c r="O32" s="21"/>
      <c r="P32" s="21"/>
      <c r="Q32" s="21">
        <v>3.1300000000000001E-2</v>
      </c>
      <c r="R32" s="21">
        <v>1.107</v>
      </c>
      <c r="S32" s="21">
        <v>1248175</v>
      </c>
      <c r="T32" s="21">
        <v>749880</v>
      </c>
      <c r="U32" s="21">
        <v>81.75</v>
      </c>
      <c r="V32" s="21">
        <v>274</v>
      </c>
      <c r="W32" s="21">
        <v>0.14599999999999999</v>
      </c>
      <c r="X32" s="21">
        <v>6.16</v>
      </c>
      <c r="Y32" s="246">
        <v>11.88</v>
      </c>
      <c r="Z32" s="21">
        <v>3.8</v>
      </c>
      <c r="AA32" s="21" t="s">
        <v>1354</v>
      </c>
      <c r="AB32" s="183">
        <v>120.9</v>
      </c>
      <c r="AC32" s="158" t="s">
        <v>1341</v>
      </c>
      <c r="AD32" s="21"/>
      <c r="AE32" s="21"/>
      <c r="AF32" s="21"/>
      <c r="AG32" s="21"/>
      <c r="AH32" s="21" t="s">
        <v>1342</v>
      </c>
      <c r="AI32" s="21"/>
      <c r="AJ32" s="21"/>
      <c r="AK32" s="21"/>
      <c r="AL32" s="158">
        <v>0.3</v>
      </c>
      <c r="AM32" s="21"/>
      <c r="AN32" s="21"/>
      <c r="AO32" s="158" t="s">
        <v>1344</v>
      </c>
    </row>
    <row r="33" spans="2:41" x14ac:dyDescent="0.2">
      <c r="B33" s="200"/>
      <c r="C33" s="200"/>
      <c r="D33" s="164"/>
      <c r="E33" s="164" t="s">
        <v>1328</v>
      </c>
      <c r="F33" s="164">
        <v>201</v>
      </c>
      <c r="G33" s="49"/>
      <c r="H33" s="158">
        <v>6</v>
      </c>
      <c r="I33" s="181">
        <v>44961</v>
      </c>
      <c r="J33" s="182">
        <v>0.43055555555555558</v>
      </c>
      <c r="K33" s="181">
        <v>44961</v>
      </c>
      <c r="L33" s="182">
        <v>0.47222222222222227</v>
      </c>
      <c r="M33" s="158"/>
      <c r="N33" s="21"/>
      <c r="O33" s="21"/>
      <c r="P33" s="21"/>
      <c r="Q33" s="21">
        <v>3.04E-2</v>
      </c>
      <c r="R33" s="21">
        <v>1.075</v>
      </c>
      <c r="S33" s="21">
        <v>1248175</v>
      </c>
      <c r="T33" s="21">
        <v>749880</v>
      </c>
      <c r="U33" s="21">
        <v>81.75</v>
      </c>
      <c r="V33" s="21">
        <v>274</v>
      </c>
      <c r="W33" s="21">
        <v>0.14599999999999999</v>
      </c>
      <c r="X33" s="21">
        <v>6.16</v>
      </c>
      <c r="Y33" s="246">
        <v>11.88</v>
      </c>
      <c r="Z33" s="21">
        <v>3.7</v>
      </c>
      <c r="AA33" s="21" t="s">
        <v>1354</v>
      </c>
      <c r="AB33" s="183">
        <v>122.5</v>
      </c>
      <c r="AC33" s="158" t="s">
        <v>1341</v>
      </c>
      <c r="AD33" s="21"/>
      <c r="AE33" s="21"/>
      <c r="AF33" s="21"/>
      <c r="AG33" s="21"/>
      <c r="AH33" s="21" t="s">
        <v>1342</v>
      </c>
      <c r="AI33" s="21"/>
      <c r="AJ33" s="21"/>
      <c r="AK33" s="21"/>
      <c r="AL33" s="158">
        <v>0.3</v>
      </c>
      <c r="AM33" s="21"/>
      <c r="AN33" s="21"/>
      <c r="AO33" s="158" t="s">
        <v>1344</v>
      </c>
    </row>
    <row r="34" spans="2:41" x14ac:dyDescent="0.2">
      <c r="B34" s="201"/>
      <c r="C34" s="201"/>
      <c r="D34" s="164"/>
      <c r="E34" s="164" t="s">
        <v>1328</v>
      </c>
      <c r="F34" s="164">
        <v>201</v>
      </c>
      <c r="G34" s="49"/>
      <c r="H34" s="158">
        <v>7</v>
      </c>
      <c r="I34" s="181">
        <v>44961</v>
      </c>
      <c r="J34" s="182">
        <v>0.48958333333333331</v>
      </c>
      <c r="K34" s="181">
        <v>44961</v>
      </c>
      <c r="L34" s="182">
        <v>0.53125</v>
      </c>
      <c r="M34" s="158"/>
      <c r="N34" s="21"/>
      <c r="O34" s="21"/>
      <c r="P34" s="21"/>
      <c r="Q34" s="21">
        <v>3.0300000000000001E-2</v>
      </c>
      <c r="R34" s="21">
        <v>1.069</v>
      </c>
      <c r="S34" s="21">
        <v>1248175</v>
      </c>
      <c r="T34" s="21">
        <v>749880</v>
      </c>
      <c r="U34" s="21">
        <v>81.75</v>
      </c>
      <c r="V34" s="21">
        <v>274</v>
      </c>
      <c r="W34" s="21">
        <v>0.14599999999999999</v>
      </c>
      <c r="X34" s="21">
        <v>6.16</v>
      </c>
      <c r="Y34" s="246">
        <v>11.88</v>
      </c>
      <c r="Z34" s="21">
        <v>3.7</v>
      </c>
      <c r="AA34" s="21" t="s">
        <v>1354</v>
      </c>
      <c r="AB34" s="183">
        <v>123.3</v>
      </c>
      <c r="AC34" s="158" t="s">
        <v>1341</v>
      </c>
      <c r="AD34" s="21"/>
      <c r="AE34" s="21"/>
      <c r="AF34" s="21"/>
      <c r="AG34" s="21"/>
      <c r="AH34" s="21" t="s">
        <v>1342</v>
      </c>
      <c r="AI34" s="21"/>
      <c r="AJ34" s="21"/>
      <c r="AK34" s="21"/>
      <c r="AL34" s="158">
        <v>0.3</v>
      </c>
      <c r="AM34" s="21"/>
      <c r="AN34" s="21"/>
      <c r="AO34" s="158" t="s">
        <v>1344</v>
      </c>
    </row>
    <row r="35" spans="2:41" x14ac:dyDescent="0.2">
      <c r="B35" s="199" t="s">
        <v>272</v>
      </c>
      <c r="C35" s="199">
        <f>IF(B35="","",VLOOKUP(B35,'picklist-hide'!$C$15:$D$28,2,FALSE))</f>
        <v>1330207</v>
      </c>
      <c r="D35" s="164"/>
      <c r="E35" s="164" t="s">
        <v>1328</v>
      </c>
      <c r="F35" s="164">
        <v>201</v>
      </c>
      <c r="G35" s="49"/>
      <c r="H35" s="158">
        <v>1</v>
      </c>
      <c r="I35" s="181">
        <v>44959</v>
      </c>
      <c r="J35" s="182">
        <v>0.40625</v>
      </c>
      <c r="K35" s="181">
        <v>44959</v>
      </c>
      <c r="L35" s="182">
        <v>0.44791666666666669</v>
      </c>
      <c r="M35" s="158"/>
      <c r="N35" s="21"/>
      <c r="O35" s="21"/>
      <c r="P35" s="21"/>
      <c r="Q35" s="21">
        <v>3.0700000000000002E-2</v>
      </c>
      <c r="R35" s="21">
        <v>1.0840000000000001</v>
      </c>
      <c r="S35" s="21">
        <v>1288789</v>
      </c>
      <c r="T35" s="21">
        <v>774081</v>
      </c>
      <c r="U35" s="21">
        <v>84.41</v>
      </c>
      <c r="V35" s="21">
        <v>273</v>
      </c>
      <c r="W35" s="21">
        <v>0.14299999999999999</v>
      </c>
      <c r="X35" s="21">
        <v>6.52</v>
      </c>
      <c r="Y35" s="246">
        <v>11.72</v>
      </c>
      <c r="Z35" s="21">
        <v>2.4</v>
      </c>
      <c r="AA35" s="21" t="s">
        <v>1354</v>
      </c>
      <c r="AB35" s="183">
        <v>76.5</v>
      </c>
      <c r="AC35" s="158" t="s">
        <v>1341</v>
      </c>
      <c r="AD35" s="21"/>
      <c r="AE35" s="21"/>
      <c r="AF35" s="21"/>
      <c r="AG35" s="21"/>
      <c r="AH35" s="21" t="s">
        <v>1342</v>
      </c>
      <c r="AI35" s="21"/>
      <c r="AJ35" s="21"/>
      <c r="AK35" s="21"/>
      <c r="AL35" s="158">
        <v>0.2</v>
      </c>
      <c r="AM35" s="21"/>
      <c r="AN35" s="21"/>
      <c r="AO35" s="158" t="s">
        <v>1345</v>
      </c>
    </row>
    <row r="36" spans="2:41" x14ac:dyDescent="0.2">
      <c r="B36" s="200"/>
      <c r="C36" s="200"/>
      <c r="D36" s="164"/>
      <c r="E36" s="164" t="s">
        <v>1328</v>
      </c>
      <c r="F36" s="164">
        <v>201</v>
      </c>
      <c r="G36" s="49"/>
      <c r="H36" s="158">
        <v>2</v>
      </c>
      <c r="I36" s="181">
        <v>44959</v>
      </c>
      <c r="J36" s="182">
        <v>0.4861111111111111</v>
      </c>
      <c r="K36" s="181">
        <v>44959</v>
      </c>
      <c r="L36" s="182">
        <v>0.52777777777777779</v>
      </c>
      <c r="M36" s="158"/>
      <c r="N36" s="21"/>
      <c r="O36" s="21"/>
      <c r="P36" s="21"/>
      <c r="Q36" s="21">
        <v>3.0200000000000001E-2</v>
      </c>
      <c r="R36" s="21">
        <v>1.0680000000000001</v>
      </c>
      <c r="S36" s="21">
        <v>1288789</v>
      </c>
      <c r="T36" s="21">
        <v>774081</v>
      </c>
      <c r="U36" s="21">
        <v>84.41</v>
      </c>
      <c r="V36" s="21">
        <v>273</v>
      </c>
      <c r="W36" s="21">
        <v>0.14299999999999999</v>
      </c>
      <c r="X36" s="21">
        <v>6.33</v>
      </c>
      <c r="Y36" s="246">
        <v>11.7</v>
      </c>
      <c r="Z36" s="21">
        <v>2.4</v>
      </c>
      <c r="AA36" s="21" t="s">
        <v>1354</v>
      </c>
      <c r="AB36" s="183">
        <v>77.7</v>
      </c>
      <c r="AC36" s="158" t="s">
        <v>1341</v>
      </c>
      <c r="AD36" s="21"/>
      <c r="AE36" s="21"/>
      <c r="AF36" s="21"/>
      <c r="AG36" s="21"/>
      <c r="AH36" s="21" t="s">
        <v>1342</v>
      </c>
      <c r="AI36" s="21"/>
      <c r="AJ36" s="21"/>
      <c r="AK36" s="21"/>
      <c r="AL36" s="158">
        <v>0.2</v>
      </c>
      <c r="AM36" s="21"/>
      <c r="AN36" s="21"/>
      <c r="AO36" s="158" t="s">
        <v>1345</v>
      </c>
    </row>
    <row r="37" spans="2:41" x14ac:dyDescent="0.2">
      <c r="B37" s="200"/>
      <c r="C37" s="200"/>
      <c r="D37" s="164"/>
      <c r="E37" s="164" t="s">
        <v>1328</v>
      </c>
      <c r="F37" s="164">
        <v>201</v>
      </c>
      <c r="G37" s="49"/>
      <c r="H37" s="158">
        <v>3</v>
      </c>
      <c r="I37" s="181">
        <v>44959</v>
      </c>
      <c r="J37" s="182">
        <v>0.54166666666666663</v>
      </c>
      <c r="K37" s="181">
        <v>44959</v>
      </c>
      <c r="L37" s="182">
        <v>0.58333333333333337</v>
      </c>
      <c r="M37" s="158"/>
      <c r="N37" s="21"/>
      <c r="O37" s="21"/>
      <c r="P37" s="21"/>
      <c r="Q37" s="21">
        <v>2.9899999999999999E-2</v>
      </c>
      <c r="R37" s="21">
        <v>1.0569999999999999</v>
      </c>
      <c r="S37" s="21">
        <v>1288789</v>
      </c>
      <c r="T37" s="21">
        <v>774081</v>
      </c>
      <c r="U37" s="21">
        <v>84.41</v>
      </c>
      <c r="V37" s="21">
        <v>273</v>
      </c>
      <c r="W37" s="21">
        <v>0.14299999999999999</v>
      </c>
      <c r="X37" s="21">
        <v>6.17</v>
      </c>
      <c r="Y37" s="246">
        <v>12</v>
      </c>
      <c r="Z37" s="21">
        <v>2.4</v>
      </c>
      <c r="AA37" s="21" t="s">
        <v>1354</v>
      </c>
      <c r="AB37" s="183">
        <v>78.5</v>
      </c>
      <c r="AC37" s="158" t="s">
        <v>1341</v>
      </c>
      <c r="AD37" s="21"/>
      <c r="AE37" s="21"/>
      <c r="AF37" s="21"/>
      <c r="AG37" s="21"/>
      <c r="AH37" s="21" t="s">
        <v>1342</v>
      </c>
      <c r="AI37" s="21"/>
      <c r="AJ37" s="21"/>
      <c r="AK37" s="21"/>
      <c r="AL37" s="158">
        <v>0.2</v>
      </c>
      <c r="AM37" s="21"/>
      <c r="AN37" s="21"/>
      <c r="AO37" s="158" t="s">
        <v>1345</v>
      </c>
    </row>
    <row r="38" spans="2:41" x14ac:dyDescent="0.2">
      <c r="B38" s="200"/>
      <c r="C38" s="200"/>
      <c r="D38" s="164"/>
      <c r="E38" s="164" t="s">
        <v>1328</v>
      </c>
      <c r="F38" s="164">
        <v>201</v>
      </c>
      <c r="G38" s="49"/>
      <c r="H38" s="158">
        <v>4</v>
      </c>
      <c r="I38" s="181">
        <v>44959</v>
      </c>
      <c r="J38" s="182">
        <v>0.61111111111111105</v>
      </c>
      <c r="K38" s="181">
        <v>44959</v>
      </c>
      <c r="L38" s="182">
        <v>0.65277777777777779</v>
      </c>
      <c r="M38" s="158"/>
      <c r="N38" s="21"/>
      <c r="O38" s="21"/>
      <c r="P38" s="21"/>
      <c r="Q38" s="21">
        <v>2.98E-2</v>
      </c>
      <c r="R38" s="21">
        <v>1.052</v>
      </c>
      <c r="S38" s="21">
        <v>1288789</v>
      </c>
      <c r="T38" s="21">
        <v>774081</v>
      </c>
      <c r="U38" s="21">
        <v>84.41</v>
      </c>
      <c r="V38" s="21">
        <v>273</v>
      </c>
      <c r="W38" s="21">
        <v>0.14299999999999999</v>
      </c>
      <c r="X38" s="21">
        <v>6.17</v>
      </c>
      <c r="Y38" s="246">
        <v>12.06</v>
      </c>
      <c r="Z38" s="21">
        <v>2.4</v>
      </c>
      <c r="AA38" s="21" t="s">
        <v>1354</v>
      </c>
      <c r="AB38" s="183">
        <v>78.900000000000006</v>
      </c>
      <c r="AC38" s="158" t="s">
        <v>1341</v>
      </c>
      <c r="AD38" s="21"/>
      <c r="AE38" s="21"/>
      <c r="AF38" s="21"/>
      <c r="AG38" s="21"/>
      <c r="AH38" s="21" t="s">
        <v>1342</v>
      </c>
      <c r="AI38" s="21"/>
      <c r="AJ38" s="21"/>
      <c r="AK38" s="21"/>
      <c r="AL38" s="158">
        <v>0.2</v>
      </c>
      <c r="AM38" s="21"/>
      <c r="AN38" s="21"/>
      <c r="AO38" s="158" t="s">
        <v>1345</v>
      </c>
    </row>
    <row r="39" spans="2:41" x14ac:dyDescent="0.2">
      <c r="B39" s="200"/>
      <c r="C39" s="200"/>
      <c r="D39" s="164"/>
      <c r="E39" s="164" t="s">
        <v>1328</v>
      </c>
      <c r="F39" s="164">
        <v>201</v>
      </c>
      <c r="G39" s="49"/>
      <c r="H39" s="158">
        <v>5</v>
      </c>
      <c r="I39" s="181">
        <v>44961</v>
      </c>
      <c r="J39" s="182">
        <v>0.3611111111111111</v>
      </c>
      <c r="K39" s="181">
        <v>44961</v>
      </c>
      <c r="L39" s="182">
        <v>0.40277777777777773</v>
      </c>
      <c r="M39" s="158"/>
      <c r="N39" s="21"/>
      <c r="O39" s="21"/>
      <c r="P39" s="21"/>
      <c r="Q39" s="21">
        <v>3.1300000000000001E-2</v>
      </c>
      <c r="R39" s="21">
        <v>1.107</v>
      </c>
      <c r="S39" s="21">
        <v>1248175</v>
      </c>
      <c r="T39" s="21">
        <v>749880</v>
      </c>
      <c r="U39" s="21">
        <v>81.75</v>
      </c>
      <c r="V39" s="21">
        <v>274</v>
      </c>
      <c r="W39" s="21">
        <v>0.14599999999999999</v>
      </c>
      <c r="X39" s="21">
        <v>6.16</v>
      </c>
      <c r="Y39" s="246">
        <v>11.88</v>
      </c>
      <c r="Z39" s="21">
        <v>2.4</v>
      </c>
      <c r="AA39" s="21" t="s">
        <v>1354</v>
      </c>
      <c r="AB39" s="183">
        <v>76.599999999999994</v>
      </c>
      <c r="AC39" s="158" t="s">
        <v>1341</v>
      </c>
      <c r="AD39" s="21"/>
      <c r="AE39" s="21"/>
      <c r="AF39" s="21"/>
      <c r="AG39" s="21"/>
      <c r="AH39" s="21" t="s">
        <v>1342</v>
      </c>
      <c r="AI39" s="21"/>
      <c r="AJ39" s="21"/>
      <c r="AK39" s="21"/>
      <c r="AL39" s="158">
        <v>0.2</v>
      </c>
      <c r="AM39" s="21"/>
      <c r="AN39" s="21"/>
      <c r="AO39" s="158" t="s">
        <v>1345</v>
      </c>
    </row>
    <row r="40" spans="2:41" x14ac:dyDescent="0.2">
      <c r="B40" s="200"/>
      <c r="C40" s="200"/>
      <c r="D40" s="164"/>
      <c r="E40" s="164" t="s">
        <v>1328</v>
      </c>
      <c r="F40" s="164">
        <v>201</v>
      </c>
      <c r="G40" s="49"/>
      <c r="H40" s="158">
        <v>6</v>
      </c>
      <c r="I40" s="181">
        <v>44961</v>
      </c>
      <c r="J40" s="182">
        <v>0.43055555555555558</v>
      </c>
      <c r="K40" s="181">
        <v>44961</v>
      </c>
      <c r="L40" s="182">
        <v>0.47222222222222227</v>
      </c>
      <c r="M40" s="158"/>
      <c r="N40" s="21"/>
      <c r="O40" s="21"/>
      <c r="P40" s="21"/>
      <c r="Q40" s="21">
        <v>3.04E-2</v>
      </c>
      <c r="R40" s="21">
        <v>1.075</v>
      </c>
      <c r="S40" s="21">
        <v>1248175</v>
      </c>
      <c r="T40" s="21">
        <v>749880</v>
      </c>
      <c r="U40" s="21">
        <v>81.75</v>
      </c>
      <c r="V40" s="21">
        <v>274</v>
      </c>
      <c r="W40" s="21">
        <v>0.14599999999999999</v>
      </c>
      <c r="X40" s="21">
        <v>6.16</v>
      </c>
      <c r="Y40" s="246">
        <v>11.88</v>
      </c>
      <c r="Z40" s="21">
        <v>2.4</v>
      </c>
      <c r="AA40" s="21" t="s">
        <v>1354</v>
      </c>
      <c r="AB40" s="183">
        <v>77.900000000000006</v>
      </c>
      <c r="AC40" s="158" t="s">
        <v>1341</v>
      </c>
      <c r="AD40" s="21"/>
      <c r="AE40" s="21"/>
      <c r="AF40" s="21"/>
      <c r="AG40" s="21"/>
      <c r="AH40" s="21" t="s">
        <v>1342</v>
      </c>
      <c r="AI40" s="21"/>
      <c r="AJ40" s="21"/>
      <c r="AK40" s="21"/>
      <c r="AL40" s="158">
        <v>0.2</v>
      </c>
      <c r="AM40" s="21"/>
      <c r="AN40" s="21"/>
      <c r="AO40" s="158" t="s">
        <v>1345</v>
      </c>
    </row>
    <row r="41" spans="2:41" x14ac:dyDescent="0.2">
      <c r="B41" s="201"/>
      <c r="C41" s="201"/>
      <c r="D41" s="164"/>
      <c r="E41" s="164" t="s">
        <v>1328</v>
      </c>
      <c r="F41" s="164">
        <v>201</v>
      </c>
      <c r="G41" s="49"/>
      <c r="H41" s="158">
        <v>7</v>
      </c>
      <c r="I41" s="181">
        <v>44961</v>
      </c>
      <c r="J41" s="182">
        <v>0.48958333333333331</v>
      </c>
      <c r="K41" s="181">
        <v>44961</v>
      </c>
      <c r="L41" s="182">
        <v>0.53125</v>
      </c>
      <c r="M41" s="158"/>
      <c r="N41" s="21"/>
      <c r="O41" s="21"/>
      <c r="P41" s="21"/>
      <c r="Q41" s="21">
        <v>3.0300000000000001E-2</v>
      </c>
      <c r="R41" s="21">
        <v>1.069</v>
      </c>
      <c r="S41" s="21">
        <v>1248175</v>
      </c>
      <c r="T41" s="21">
        <v>749880</v>
      </c>
      <c r="U41" s="21">
        <v>81.75</v>
      </c>
      <c r="V41" s="21">
        <v>274</v>
      </c>
      <c r="W41" s="21">
        <v>0.14599999999999999</v>
      </c>
      <c r="X41" s="21">
        <v>6.16</v>
      </c>
      <c r="Y41" s="246">
        <v>11.88</v>
      </c>
      <c r="Z41" s="21">
        <v>2.4</v>
      </c>
      <c r="AA41" s="21" t="s">
        <v>1354</v>
      </c>
      <c r="AB41" s="183">
        <v>78.3</v>
      </c>
      <c r="AC41" s="158" t="s">
        <v>1341</v>
      </c>
      <c r="AD41" s="21"/>
      <c r="AE41" s="21"/>
      <c r="AF41" s="21"/>
      <c r="AG41" s="21"/>
      <c r="AH41" s="21" t="s">
        <v>1342</v>
      </c>
      <c r="AI41" s="21"/>
      <c r="AJ41" s="21"/>
      <c r="AK41" s="21"/>
      <c r="AL41" s="158">
        <v>0.2</v>
      </c>
      <c r="AM41" s="21"/>
      <c r="AN41" s="21"/>
      <c r="AO41" s="158" t="s">
        <v>1345</v>
      </c>
    </row>
    <row r="42" spans="2:41" x14ac:dyDescent="0.2">
      <c r="B42" s="199" t="s">
        <v>270</v>
      </c>
      <c r="C42" s="199">
        <f>IF(B42="","",VLOOKUP(B42,'picklist-hide'!$C$15:$D$28,2,FALSE))</f>
        <v>108883</v>
      </c>
      <c r="D42" s="164"/>
      <c r="E42" s="164" t="s">
        <v>1328</v>
      </c>
      <c r="F42" s="164">
        <v>201</v>
      </c>
      <c r="G42" s="49"/>
      <c r="H42" s="158">
        <v>1</v>
      </c>
      <c r="I42" s="181">
        <v>44959</v>
      </c>
      <c r="J42" s="182">
        <v>0.40625</v>
      </c>
      <c r="K42" s="181">
        <v>44959</v>
      </c>
      <c r="L42" s="182">
        <v>0.44791666666666669</v>
      </c>
      <c r="M42" s="158"/>
      <c r="N42" s="21"/>
      <c r="O42" s="21"/>
      <c r="P42" s="21"/>
      <c r="Q42" s="21">
        <v>3.0700000000000002E-2</v>
      </c>
      <c r="R42" s="21">
        <v>1.0840000000000001</v>
      </c>
      <c r="S42" s="21">
        <v>1288789</v>
      </c>
      <c r="T42" s="21">
        <v>774081</v>
      </c>
      <c r="U42" s="21">
        <v>84.41</v>
      </c>
      <c r="V42" s="21">
        <v>273</v>
      </c>
      <c r="W42" s="21">
        <v>0.14299999999999999</v>
      </c>
      <c r="X42" s="21">
        <v>6.52</v>
      </c>
      <c r="Y42" s="246">
        <v>11.72</v>
      </c>
      <c r="Z42" s="21">
        <v>2.2999999999999998</v>
      </c>
      <c r="AA42" s="21" t="s">
        <v>1354</v>
      </c>
      <c r="AB42" s="183">
        <v>74.599999999999994</v>
      </c>
      <c r="AC42" s="158" t="s">
        <v>1341</v>
      </c>
      <c r="AD42" s="21"/>
      <c r="AE42" s="21"/>
      <c r="AF42" s="21"/>
      <c r="AG42" s="21"/>
      <c r="AH42" s="21" t="s">
        <v>1342</v>
      </c>
      <c r="AI42" s="21"/>
      <c r="AJ42" s="21"/>
      <c r="AK42" s="21"/>
      <c r="AL42" s="158">
        <v>0.2</v>
      </c>
      <c r="AM42" s="21"/>
      <c r="AN42" s="21"/>
      <c r="AO42" s="158" t="s">
        <v>1342</v>
      </c>
    </row>
    <row r="43" spans="2:41" x14ac:dyDescent="0.2">
      <c r="B43" s="200"/>
      <c r="C43" s="200"/>
      <c r="D43" s="164"/>
      <c r="E43" s="164" t="s">
        <v>1328</v>
      </c>
      <c r="F43" s="164">
        <v>201</v>
      </c>
      <c r="G43" s="49"/>
      <c r="H43" s="158">
        <v>2</v>
      </c>
      <c r="I43" s="181">
        <v>44959</v>
      </c>
      <c r="J43" s="182">
        <v>0.4861111111111111</v>
      </c>
      <c r="K43" s="181">
        <v>44959</v>
      </c>
      <c r="L43" s="182">
        <v>0.52777777777777779</v>
      </c>
      <c r="M43" s="158"/>
      <c r="N43" s="21"/>
      <c r="O43" s="21"/>
      <c r="P43" s="21"/>
      <c r="Q43" s="21">
        <v>3.0200000000000001E-2</v>
      </c>
      <c r="R43" s="21">
        <v>1.0680000000000001</v>
      </c>
      <c r="S43" s="21">
        <v>1288789</v>
      </c>
      <c r="T43" s="21">
        <v>774081</v>
      </c>
      <c r="U43" s="21">
        <v>84.41</v>
      </c>
      <c r="V43" s="21">
        <v>273</v>
      </c>
      <c r="W43" s="21">
        <v>0.14299999999999999</v>
      </c>
      <c r="X43" s="21">
        <v>6.33</v>
      </c>
      <c r="Y43" s="246">
        <v>11.7</v>
      </c>
      <c r="Z43" s="21">
        <v>2.2999999999999998</v>
      </c>
      <c r="AA43" s="21" t="s">
        <v>1354</v>
      </c>
      <c r="AB43" s="183">
        <v>75.7</v>
      </c>
      <c r="AC43" s="158" t="s">
        <v>1341</v>
      </c>
      <c r="AD43" s="21"/>
      <c r="AE43" s="21"/>
      <c r="AF43" s="21"/>
      <c r="AG43" s="21"/>
      <c r="AH43" s="21" t="s">
        <v>1342</v>
      </c>
      <c r="AI43" s="21"/>
      <c r="AJ43" s="21"/>
      <c r="AK43" s="21"/>
      <c r="AL43" s="158">
        <v>0.2</v>
      </c>
      <c r="AM43" s="21"/>
      <c r="AN43" s="21"/>
      <c r="AO43" s="158" t="s">
        <v>1342</v>
      </c>
    </row>
    <row r="44" spans="2:41" x14ac:dyDescent="0.2">
      <c r="B44" s="200"/>
      <c r="C44" s="200"/>
      <c r="D44" s="164"/>
      <c r="E44" s="164" t="s">
        <v>1328</v>
      </c>
      <c r="F44" s="164">
        <v>201</v>
      </c>
      <c r="G44" s="49"/>
      <c r="H44" s="158">
        <v>3</v>
      </c>
      <c r="I44" s="181">
        <v>44959</v>
      </c>
      <c r="J44" s="182">
        <v>0.54166666666666663</v>
      </c>
      <c r="K44" s="181">
        <v>44959</v>
      </c>
      <c r="L44" s="182">
        <v>0.58333333333333337</v>
      </c>
      <c r="M44" s="158"/>
      <c r="N44" s="21"/>
      <c r="O44" s="21"/>
      <c r="P44" s="21"/>
      <c r="Q44" s="21">
        <v>2.9899999999999999E-2</v>
      </c>
      <c r="R44" s="21">
        <v>1.0569999999999999</v>
      </c>
      <c r="S44" s="21">
        <v>1288789</v>
      </c>
      <c r="T44" s="21">
        <v>774081</v>
      </c>
      <c r="U44" s="21">
        <v>84.41</v>
      </c>
      <c r="V44" s="21">
        <v>273</v>
      </c>
      <c r="W44" s="21">
        <v>0.14299999999999999</v>
      </c>
      <c r="X44" s="21">
        <v>6.17</v>
      </c>
      <c r="Y44" s="246">
        <v>12</v>
      </c>
      <c r="Z44" s="21">
        <v>2.2999999999999998</v>
      </c>
      <c r="AA44" s="21" t="s">
        <v>1354</v>
      </c>
      <c r="AB44" s="183">
        <v>76.5</v>
      </c>
      <c r="AC44" s="158" t="s">
        <v>1341</v>
      </c>
      <c r="AD44" s="21"/>
      <c r="AE44" s="21"/>
      <c r="AF44" s="21"/>
      <c r="AG44" s="21"/>
      <c r="AH44" s="21" t="s">
        <v>1342</v>
      </c>
      <c r="AI44" s="21"/>
      <c r="AJ44" s="21"/>
      <c r="AK44" s="21"/>
      <c r="AL44" s="158">
        <v>0.2</v>
      </c>
      <c r="AM44" s="21"/>
      <c r="AN44" s="21"/>
      <c r="AO44" s="158" t="s">
        <v>1342</v>
      </c>
    </row>
    <row r="45" spans="2:41" x14ac:dyDescent="0.2">
      <c r="B45" s="200"/>
      <c r="C45" s="200"/>
      <c r="D45" s="164"/>
      <c r="E45" s="164" t="s">
        <v>1328</v>
      </c>
      <c r="F45" s="164">
        <v>201</v>
      </c>
      <c r="G45" s="49"/>
      <c r="H45" s="158">
        <v>4</v>
      </c>
      <c r="I45" s="181">
        <v>44959</v>
      </c>
      <c r="J45" s="182">
        <v>0.61111111111111105</v>
      </c>
      <c r="K45" s="181">
        <v>44959</v>
      </c>
      <c r="L45" s="182">
        <v>0.65277777777777779</v>
      </c>
      <c r="M45" s="158"/>
      <c r="N45" s="21"/>
      <c r="O45" s="21"/>
      <c r="P45" s="21"/>
      <c r="Q45" s="21">
        <v>2.98E-2</v>
      </c>
      <c r="R45" s="21">
        <v>1.052</v>
      </c>
      <c r="S45" s="21">
        <v>1288789</v>
      </c>
      <c r="T45" s="21">
        <v>774081</v>
      </c>
      <c r="U45" s="21">
        <v>84.41</v>
      </c>
      <c r="V45" s="21">
        <v>273</v>
      </c>
      <c r="W45" s="21">
        <v>0.14299999999999999</v>
      </c>
      <c r="X45" s="21">
        <v>6.17</v>
      </c>
      <c r="Y45" s="246">
        <v>12.06</v>
      </c>
      <c r="Z45" s="21">
        <v>2.2999999999999998</v>
      </c>
      <c r="AA45" s="21" t="s">
        <v>1354</v>
      </c>
      <c r="AB45" s="183">
        <v>76.900000000000006</v>
      </c>
      <c r="AC45" s="158" t="s">
        <v>1341</v>
      </c>
      <c r="AD45" s="21"/>
      <c r="AE45" s="21"/>
      <c r="AF45" s="21"/>
      <c r="AG45" s="21"/>
      <c r="AH45" s="21" t="s">
        <v>1342</v>
      </c>
      <c r="AI45" s="21"/>
      <c r="AJ45" s="21"/>
      <c r="AK45" s="21"/>
      <c r="AL45" s="158">
        <v>0.2</v>
      </c>
      <c r="AM45" s="21"/>
      <c r="AN45" s="21"/>
      <c r="AO45" s="158" t="s">
        <v>1342</v>
      </c>
    </row>
    <row r="46" spans="2:41" x14ac:dyDescent="0.2">
      <c r="B46" s="200"/>
      <c r="C46" s="200"/>
      <c r="D46" s="164"/>
      <c r="E46" s="164" t="s">
        <v>1328</v>
      </c>
      <c r="F46" s="164">
        <v>201</v>
      </c>
      <c r="G46" s="49"/>
      <c r="H46" s="158">
        <v>5</v>
      </c>
      <c r="I46" s="181">
        <v>44961</v>
      </c>
      <c r="J46" s="182">
        <v>0.3611111111111111</v>
      </c>
      <c r="K46" s="181">
        <v>44961</v>
      </c>
      <c r="L46" s="182">
        <v>0.40277777777777773</v>
      </c>
      <c r="M46" s="158"/>
      <c r="N46" s="21"/>
      <c r="O46" s="21"/>
      <c r="P46" s="21"/>
      <c r="Q46" s="21">
        <v>3.1300000000000001E-2</v>
      </c>
      <c r="R46" s="21">
        <v>1.107</v>
      </c>
      <c r="S46" s="21">
        <v>1248175</v>
      </c>
      <c r="T46" s="21">
        <v>749880</v>
      </c>
      <c r="U46" s="21">
        <v>81.75</v>
      </c>
      <c r="V46" s="21">
        <v>274</v>
      </c>
      <c r="W46" s="21">
        <v>0.14599999999999999</v>
      </c>
      <c r="X46" s="21">
        <v>6.16</v>
      </c>
      <c r="Y46" s="246">
        <v>11.88</v>
      </c>
      <c r="Z46" s="21">
        <v>2.2999999999999998</v>
      </c>
      <c r="AA46" s="21" t="s">
        <v>1354</v>
      </c>
      <c r="AB46" s="183">
        <v>74</v>
      </c>
      <c r="AC46" s="158" t="s">
        <v>1341</v>
      </c>
      <c r="AD46" s="21"/>
      <c r="AE46" s="21"/>
      <c r="AF46" s="21"/>
      <c r="AG46" s="21"/>
      <c r="AH46" s="21" t="s">
        <v>1342</v>
      </c>
      <c r="AI46" s="21"/>
      <c r="AJ46" s="21"/>
      <c r="AK46" s="21"/>
      <c r="AL46" s="158">
        <v>0.2</v>
      </c>
      <c r="AM46" s="21"/>
      <c r="AN46" s="21"/>
      <c r="AO46" s="158" t="s">
        <v>1342</v>
      </c>
    </row>
    <row r="47" spans="2:41" x14ac:dyDescent="0.2">
      <c r="B47" s="200"/>
      <c r="C47" s="200"/>
      <c r="D47" s="164"/>
      <c r="E47" s="164" t="s">
        <v>1328</v>
      </c>
      <c r="F47" s="164">
        <v>201</v>
      </c>
      <c r="G47" s="49"/>
      <c r="H47" s="158">
        <v>6</v>
      </c>
      <c r="I47" s="181">
        <v>44961</v>
      </c>
      <c r="J47" s="182">
        <v>0.43055555555555558</v>
      </c>
      <c r="K47" s="181">
        <v>44961</v>
      </c>
      <c r="L47" s="182">
        <v>0.47222222222222227</v>
      </c>
      <c r="M47" s="158"/>
      <c r="N47" s="21"/>
      <c r="O47" s="21"/>
      <c r="P47" s="21"/>
      <c r="Q47" s="21">
        <v>3.04E-2</v>
      </c>
      <c r="R47" s="21">
        <v>1.075</v>
      </c>
      <c r="S47" s="21">
        <v>1248175</v>
      </c>
      <c r="T47" s="21">
        <v>749880</v>
      </c>
      <c r="U47" s="21">
        <v>81.75</v>
      </c>
      <c r="V47" s="21">
        <v>274</v>
      </c>
      <c r="W47" s="21">
        <v>0.14599999999999999</v>
      </c>
      <c r="X47" s="21">
        <v>6.16</v>
      </c>
      <c r="Y47" s="246">
        <v>11.88</v>
      </c>
      <c r="Z47" s="21">
        <v>2.2999999999999998</v>
      </c>
      <c r="AA47" s="21" t="s">
        <v>1354</v>
      </c>
      <c r="AB47" s="183">
        <v>75.2</v>
      </c>
      <c r="AC47" s="158" t="s">
        <v>1341</v>
      </c>
      <c r="AD47" s="21"/>
      <c r="AE47" s="21"/>
      <c r="AF47" s="21"/>
      <c r="AG47" s="21"/>
      <c r="AH47" s="21" t="s">
        <v>1342</v>
      </c>
      <c r="AI47" s="21"/>
      <c r="AJ47" s="21"/>
      <c r="AK47" s="21"/>
      <c r="AL47" s="158">
        <v>0.2</v>
      </c>
      <c r="AM47" s="21"/>
      <c r="AN47" s="21"/>
      <c r="AO47" s="158" t="s">
        <v>1342</v>
      </c>
    </row>
    <row r="48" spans="2:41" x14ac:dyDescent="0.2">
      <c r="B48" s="201"/>
      <c r="C48" s="201"/>
      <c r="D48" s="164"/>
      <c r="E48" s="164" t="s">
        <v>1328</v>
      </c>
      <c r="F48" s="164">
        <v>201</v>
      </c>
      <c r="G48" s="49"/>
      <c r="H48" s="158">
        <v>7</v>
      </c>
      <c r="I48" s="181">
        <v>44961</v>
      </c>
      <c r="J48" s="182">
        <v>0.48958333333333331</v>
      </c>
      <c r="K48" s="181">
        <v>44961</v>
      </c>
      <c r="L48" s="182">
        <v>0.53125</v>
      </c>
      <c r="M48" s="158"/>
      <c r="N48" s="21"/>
      <c r="O48" s="21"/>
      <c r="P48" s="21"/>
      <c r="Q48" s="21">
        <v>3.0300000000000001E-2</v>
      </c>
      <c r="R48" s="21">
        <v>1.069</v>
      </c>
      <c r="S48" s="21">
        <v>1248175</v>
      </c>
      <c r="T48" s="21">
        <v>749880</v>
      </c>
      <c r="U48" s="21">
        <v>81.75</v>
      </c>
      <c r="V48" s="21">
        <v>274</v>
      </c>
      <c r="W48" s="21">
        <v>0.14599999999999999</v>
      </c>
      <c r="X48" s="21">
        <v>6.16</v>
      </c>
      <c r="Y48" s="246">
        <v>11.88</v>
      </c>
      <c r="Z48" s="21">
        <v>2.2999999999999998</v>
      </c>
      <c r="AA48" s="21" t="s">
        <v>1354</v>
      </c>
      <c r="AB48" s="183">
        <v>75.7</v>
      </c>
      <c r="AC48" s="158" t="s">
        <v>1341</v>
      </c>
      <c r="AD48" s="21"/>
      <c r="AE48" s="21"/>
      <c r="AF48" s="21"/>
      <c r="AG48" s="21"/>
      <c r="AH48" s="21" t="s">
        <v>1342</v>
      </c>
      <c r="AI48" s="21"/>
      <c r="AJ48" s="21"/>
      <c r="AK48" s="21"/>
      <c r="AL48" s="158">
        <v>0.2</v>
      </c>
      <c r="AM48" s="21"/>
      <c r="AN48" s="21"/>
      <c r="AO48" s="158" t="s">
        <v>1342</v>
      </c>
    </row>
    <row r="50" ht="14.45" customHeight="1" x14ac:dyDescent="0.2"/>
  </sheetData>
  <mergeCells count="53">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C14:C20"/>
    <mergeCell ref="C21:C27"/>
    <mergeCell ref="B14:B20"/>
    <mergeCell ref="B21:B27"/>
    <mergeCell ref="B28:B34"/>
    <mergeCell ref="B35:B41"/>
    <mergeCell ref="AK11:AK13"/>
    <mergeCell ref="B10:B13"/>
    <mergeCell ref="B42:B48"/>
    <mergeCell ref="C28:C34"/>
    <mergeCell ref="C35:C41"/>
    <mergeCell ref="C42:C48"/>
    <mergeCell ref="N10:N12"/>
    <mergeCell ref="O10:O12"/>
    <mergeCell ref="G10:G13"/>
    <mergeCell ref="C10:C13"/>
  </mergeCells>
  <dataValidations count="1">
    <dataValidation type="list" allowBlank="1" showInputMessage="1" showErrorMessage="1" sqref="B7" xr:uid="{4B75432E-A510-4265-B870-4FE21B051CD3}">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DC68B8F-A15F-469D-84A1-21171FD2569B}">
          <x14:formula1>
            <xm:f>'picklist-hide'!$C$15:$C$28</xm:f>
          </x14:formula1>
          <xm:sqref>B14 B21:B48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D885E-298A-4B07-8AD0-9AFCE61EE2F6}">
  <sheetPr>
    <tabColor theme="8"/>
  </sheetPr>
  <dimension ref="B1:AP162"/>
  <sheetViews>
    <sheetView topLeftCell="AA11" workbookViewId="0">
      <selection activeCell="AL21" sqref="AL21"/>
    </sheetView>
  </sheetViews>
  <sheetFormatPr defaultColWidth="9.140625" defaultRowHeight="14.25" x14ac:dyDescent="0.2"/>
  <cols>
    <col min="1" max="1" width="9.140625" style="117"/>
    <col min="2" max="2" width="26.5703125" style="117" customWidth="1"/>
    <col min="3" max="4" width="14.5703125" style="117" customWidth="1"/>
    <col min="5" max="5" width="16.85546875" style="117" customWidth="1"/>
    <col min="6" max="6" width="20.42578125" style="117" customWidth="1"/>
    <col min="7" max="7" width="18.5703125" style="117" customWidth="1"/>
    <col min="8" max="8" width="18.85546875" style="117" customWidth="1"/>
    <col min="9" max="9" width="19.5703125" style="117" customWidth="1"/>
    <col min="10" max="27" width="21.42578125" style="117" customWidth="1"/>
    <col min="28" max="29" width="14.5703125" style="117" customWidth="1"/>
    <col min="30" max="30" width="21.42578125" style="117" customWidth="1"/>
    <col min="31" max="31" width="14.42578125" style="117" customWidth="1"/>
    <col min="32" max="33" width="15.5703125" style="117" customWidth="1"/>
    <col min="34" max="35" width="21.42578125" style="117" customWidth="1"/>
    <col min="36" max="36" width="16.140625" style="117" customWidth="1"/>
    <col min="37" max="42" width="15.5703125" style="117" customWidth="1"/>
    <col min="43" max="43" width="24.140625" style="117" customWidth="1"/>
    <col min="44" max="16384" width="9.140625" style="117"/>
  </cols>
  <sheetData>
    <row r="1" spans="2:42" ht="15.75" x14ac:dyDescent="0.25">
      <c r="B1" s="210" t="s">
        <v>96</v>
      </c>
      <c r="C1" s="210"/>
      <c r="D1" s="210"/>
      <c r="E1" s="210"/>
      <c r="F1" s="115"/>
      <c r="G1" s="163"/>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row>
    <row r="2" spans="2:42" ht="15.75" x14ac:dyDescent="0.25">
      <c r="B2" s="163"/>
      <c r="C2" s="163"/>
      <c r="D2" s="163"/>
      <c r="E2" s="163"/>
      <c r="F2" s="163"/>
      <c r="G2" s="163"/>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row>
    <row r="3" spans="2:42" s="14" customFormat="1" ht="15" customHeight="1" x14ac:dyDescent="0.25">
      <c r="B3" s="86" t="s">
        <v>1</v>
      </c>
      <c r="C3" s="86" t="s">
        <v>2</v>
      </c>
      <c r="D3" s="105" t="s">
        <v>81</v>
      </c>
      <c r="E3" s="163"/>
      <c r="F3" s="86" t="s">
        <v>97</v>
      </c>
      <c r="G3" s="86" t="s">
        <v>98</v>
      </c>
      <c r="I3" s="47"/>
      <c r="J3" s="2"/>
      <c r="K3" s="2"/>
      <c r="L3" s="2"/>
      <c r="M3" s="2"/>
    </row>
    <row r="4" spans="2:42" s="14"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I4" s="47"/>
      <c r="J4" s="2"/>
      <c r="K4" s="2"/>
      <c r="L4" s="2"/>
      <c r="M4" s="2"/>
    </row>
    <row r="5" spans="2:42" s="2" customFormat="1" ht="15.75" x14ac:dyDescent="0.25">
      <c r="E5" s="163"/>
    </row>
    <row r="6" spans="2:42" s="2" customFormat="1" ht="15" customHeight="1" x14ac:dyDescent="0.2">
      <c r="B6" s="88" t="s">
        <v>99</v>
      </c>
      <c r="P6" s="14"/>
    </row>
    <row r="7" spans="2:42" s="2" customFormat="1" ht="15.75" customHeight="1" x14ac:dyDescent="0.2">
      <c r="B7" s="87" t="s">
        <v>812</v>
      </c>
    </row>
    <row r="8" spans="2:42" x14ac:dyDescent="0.2">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row>
    <row r="9" spans="2:42" x14ac:dyDescent="0.2">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row>
    <row r="10" spans="2:42" ht="26.25" customHeight="1" x14ac:dyDescent="0.2">
      <c r="B10" s="203" t="s">
        <v>100</v>
      </c>
      <c r="C10" s="203" t="s">
        <v>101</v>
      </c>
      <c r="D10" s="206" t="s">
        <v>102</v>
      </c>
      <c r="E10" s="206"/>
      <c r="F10" s="202" t="s">
        <v>103</v>
      </c>
      <c r="G10" s="207" t="s">
        <v>104</v>
      </c>
      <c r="H10" s="202" t="s">
        <v>105</v>
      </c>
      <c r="I10" s="206" t="s">
        <v>106</v>
      </c>
      <c r="J10" s="206" t="s">
        <v>107</v>
      </c>
      <c r="K10" s="206" t="s">
        <v>108</v>
      </c>
      <c r="L10" s="206" t="s">
        <v>109</v>
      </c>
      <c r="M10" s="206" t="s">
        <v>110</v>
      </c>
      <c r="N10" s="206" t="s">
        <v>111</v>
      </c>
      <c r="O10" s="206" t="s">
        <v>112</v>
      </c>
      <c r="P10" s="202" t="s">
        <v>113</v>
      </c>
      <c r="Q10" s="202" t="s">
        <v>114</v>
      </c>
      <c r="R10" s="202"/>
      <c r="S10" s="202" t="s">
        <v>76</v>
      </c>
      <c r="T10" s="202" t="s">
        <v>76</v>
      </c>
      <c r="U10" s="202" t="s">
        <v>115</v>
      </c>
      <c r="V10" s="202" t="s">
        <v>116</v>
      </c>
      <c r="W10" s="202" t="s">
        <v>117</v>
      </c>
      <c r="X10" s="202" t="s">
        <v>118</v>
      </c>
      <c r="Y10" s="202" t="s">
        <v>119</v>
      </c>
      <c r="Z10" s="202" t="s">
        <v>120</v>
      </c>
      <c r="AA10" s="202"/>
      <c r="AB10" s="202"/>
      <c r="AC10" s="202"/>
      <c r="AD10" s="202"/>
      <c r="AE10" s="202"/>
      <c r="AF10" s="202"/>
      <c r="AG10" s="202"/>
      <c r="AH10" s="202"/>
      <c r="AI10" s="202" t="s">
        <v>121</v>
      </c>
      <c r="AJ10" s="206" t="s">
        <v>122</v>
      </c>
      <c r="AK10" s="206"/>
      <c r="AL10" s="206"/>
      <c r="AM10" s="206"/>
      <c r="AN10" s="202" t="s">
        <v>123</v>
      </c>
      <c r="AO10" s="202" t="s">
        <v>124</v>
      </c>
    </row>
    <row r="11" spans="2:42" ht="25.5" customHeight="1" x14ac:dyDescent="0.2">
      <c r="B11" s="204"/>
      <c r="C11" s="204"/>
      <c r="D11" s="206"/>
      <c r="E11" s="206"/>
      <c r="F11" s="202"/>
      <c r="G11" s="208"/>
      <c r="H11" s="202"/>
      <c r="I11" s="206"/>
      <c r="J11" s="206"/>
      <c r="K11" s="206"/>
      <c r="L11" s="206"/>
      <c r="M11" s="206"/>
      <c r="N11" s="206"/>
      <c r="O11" s="206"/>
      <c r="P11" s="202"/>
      <c r="Q11" s="202"/>
      <c r="R11" s="202"/>
      <c r="S11" s="202"/>
      <c r="T11" s="202"/>
      <c r="U11" s="202"/>
      <c r="V11" s="202"/>
      <c r="W11" s="202"/>
      <c r="X11" s="202"/>
      <c r="Y11" s="202"/>
      <c r="Z11" s="202" t="s">
        <v>125</v>
      </c>
      <c r="AA11" s="202" t="s">
        <v>126</v>
      </c>
      <c r="AB11" s="202" t="s">
        <v>127</v>
      </c>
      <c r="AC11" s="202" t="s">
        <v>128</v>
      </c>
      <c r="AD11" s="202" t="s">
        <v>129</v>
      </c>
      <c r="AE11" s="202" t="s">
        <v>130</v>
      </c>
      <c r="AF11" s="202" t="s">
        <v>131</v>
      </c>
      <c r="AG11" s="202" t="s">
        <v>132</v>
      </c>
      <c r="AH11" s="202" t="s">
        <v>133</v>
      </c>
      <c r="AI11" s="202"/>
      <c r="AJ11" s="202" t="s">
        <v>134</v>
      </c>
      <c r="AK11" s="202" t="s">
        <v>135</v>
      </c>
      <c r="AL11" s="202" t="s">
        <v>136</v>
      </c>
      <c r="AM11" s="202" t="s">
        <v>137</v>
      </c>
      <c r="AN11" s="202"/>
      <c r="AO11" s="202"/>
    </row>
    <row r="12" spans="2:42" ht="14.45" customHeight="1" x14ac:dyDescent="0.2">
      <c r="B12" s="204"/>
      <c r="C12" s="204"/>
      <c r="D12" s="162" t="s">
        <v>138</v>
      </c>
      <c r="E12" s="162" t="s">
        <v>139</v>
      </c>
      <c r="F12" s="202"/>
      <c r="G12" s="208"/>
      <c r="H12" s="202"/>
      <c r="I12" s="206"/>
      <c r="J12" s="206"/>
      <c r="K12" s="206"/>
      <c r="L12" s="206"/>
      <c r="M12" s="206"/>
      <c r="N12" s="206"/>
      <c r="O12" s="206"/>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2:42" x14ac:dyDescent="0.2">
      <c r="B13" s="205"/>
      <c r="C13" s="205"/>
      <c r="D13" s="206" t="s">
        <v>140</v>
      </c>
      <c r="E13" s="206"/>
      <c r="F13" s="202"/>
      <c r="G13" s="209"/>
      <c r="H13" s="202"/>
      <c r="I13" s="161" t="s">
        <v>141</v>
      </c>
      <c r="J13" s="161" t="s">
        <v>142</v>
      </c>
      <c r="K13" s="161" t="s">
        <v>141</v>
      </c>
      <c r="L13" s="161" t="s">
        <v>142</v>
      </c>
      <c r="M13" s="161" t="s">
        <v>142</v>
      </c>
      <c r="N13" s="161" t="s">
        <v>142</v>
      </c>
      <c r="O13" s="161" t="s">
        <v>142</v>
      </c>
      <c r="P13" s="161" t="s">
        <v>142</v>
      </c>
      <c r="Q13" s="161" t="s">
        <v>143</v>
      </c>
      <c r="R13" s="161" t="s">
        <v>144</v>
      </c>
      <c r="S13" s="161" t="s">
        <v>145</v>
      </c>
      <c r="T13" s="161" t="s">
        <v>146</v>
      </c>
      <c r="U13" s="161" t="s">
        <v>147</v>
      </c>
      <c r="V13" s="161" t="s">
        <v>148</v>
      </c>
      <c r="W13" s="161" t="s">
        <v>149</v>
      </c>
      <c r="X13" s="202" t="s">
        <v>149</v>
      </c>
      <c r="Y13" s="202"/>
      <c r="Z13" s="202"/>
      <c r="AA13" s="202"/>
      <c r="AB13" s="202"/>
      <c r="AC13" s="202"/>
      <c r="AD13" s="24" t="s">
        <v>150</v>
      </c>
      <c r="AE13" s="24" t="s">
        <v>150</v>
      </c>
      <c r="AF13" s="24" t="s">
        <v>150</v>
      </c>
      <c r="AG13" s="24" t="s">
        <v>150</v>
      </c>
      <c r="AH13" s="24" t="s">
        <v>151</v>
      </c>
      <c r="AI13" s="161" t="s">
        <v>152</v>
      </c>
      <c r="AJ13" s="202"/>
      <c r="AK13" s="202"/>
      <c r="AL13" s="202"/>
      <c r="AM13" s="202"/>
      <c r="AN13" s="202"/>
      <c r="AO13" s="202"/>
    </row>
    <row r="14" spans="2:42" x14ac:dyDescent="0.2">
      <c r="B14" s="199" t="s">
        <v>902</v>
      </c>
      <c r="C14" s="199">
        <f>IF(B14="","",VLOOKUP(B14,'picklist-hide'!$C$15:$D$28,2,FALSE))</f>
        <v>7647010</v>
      </c>
      <c r="D14" s="164"/>
      <c r="E14" s="164" t="s">
        <v>1328</v>
      </c>
      <c r="F14" s="164">
        <v>201</v>
      </c>
      <c r="G14" s="49"/>
      <c r="H14" s="158">
        <v>1</v>
      </c>
      <c r="I14" s="181">
        <v>44963</v>
      </c>
      <c r="J14" s="182">
        <v>0.4291666666666667</v>
      </c>
      <c r="K14" s="181">
        <v>44963</v>
      </c>
      <c r="L14" s="182">
        <v>0.47083333333333338</v>
      </c>
      <c r="M14" s="158"/>
      <c r="N14" s="21"/>
      <c r="O14" s="21"/>
      <c r="P14" s="21"/>
      <c r="Q14" s="21"/>
      <c r="R14" s="21"/>
      <c r="S14" s="21">
        <v>1258863</v>
      </c>
      <c r="T14" s="21">
        <v>761506</v>
      </c>
      <c r="U14" s="21">
        <v>82.45</v>
      </c>
      <c r="V14" s="21">
        <v>272</v>
      </c>
      <c r="W14" s="21">
        <v>0.14499999999999999</v>
      </c>
      <c r="X14" s="246">
        <v>5.9</v>
      </c>
      <c r="Y14" s="21">
        <v>12.36</v>
      </c>
      <c r="Z14" s="21">
        <v>20.29</v>
      </c>
      <c r="AA14" s="21" t="s">
        <v>1355</v>
      </c>
      <c r="AB14" s="184">
        <v>30761.78</v>
      </c>
      <c r="AC14" s="158" t="s">
        <v>1341</v>
      </c>
      <c r="AD14" s="21"/>
      <c r="AE14" s="21"/>
      <c r="AF14" s="21"/>
      <c r="AG14" s="21"/>
      <c r="AH14" s="21"/>
      <c r="AI14" s="21"/>
      <c r="AJ14" s="21"/>
      <c r="AK14" s="21"/>
      <c r="AL14" s="184">
        <v>87.75</v>
      </c>
      <c r="AM14" s="21"/>
      <c r="AN14" s="21"/>
      <c r="AO14" s="158" t="s">
        <v>1343</v>
      </c>
    </row>
    <row r="15" spans="2:42" x14ac:dyDescent="0.2">
      <c r="B15" s="200"/>
      <c r="C15" s="200"/>
      <c r="D15" s="164"/>
      <c r="E15" s="164" t="s">
        <v>1328</v>
      </c>
      <c r="F15" s="164">
        <v>201</v>
      </c>
      <c r="G15" s="49"/>
      <c r="H15" s="158">
        <v>2</v>
      </c>
      <c r="I15" s="181">
        <v>44963</v>
      </c>
      <c r="J15" s="182">
        <v>0.47152777777777777</v>
      </c>
      <c r="K15" s="181">
        <v>44963</v>
      </c>
      <c r="L15" s="182">
        <v>0.5131944444444444</v>
      </c>
      <c r="M15" s="158"/>
      <c r="N15" s="21"/>
      <c r="O15" s="21"/>
      <c r="P15" s="21"/>
      <c r="Q15" s="21"/>
      <c r="R15" s="21"/>
      <c r="S15" s="21">
        <v>1258863</v>
      </c>
      <c r="T15" s="21">
        <v>761506</v>
      </c>
      <c r="U15" s="21">
        <v>82.45</v>
      </c>
      <c r="V15" s="21">
        <v>272</v>
      </c>
      <c r="W15" s="21">
        <v>0.14299999999999999</v>
      </c>
      <c r="X15" s="246">
        <v>5.9</v>
      </c>
      <c r="Y15" s="21">
        <v>12.36</v>
      </c>
      <c r="Z15" s="21">
        <v>24.9</v>
      </c>
      <c r="AA15" s="21" t="s">
        <v>1355</v>
      </c>
      <c r="AB15" s="184">
        <v>37740.1</v>
      </c>
      <c r="AC15" s="158" t="s">
        <v>1341</v>
      </c>
      <c r="AD15" s="21"/>
      <c r="AE15" s="21"/>
      <c r="AF15" s="21"/>
      <c r="AG15" s="21"/>
      <c r="AH15" s="21"/>
      <c r="AI15" s="21"/>
      <c r="AJ15" s="21"/>
      <c r="AK15" s="21"/>
      <c r="AL15" s="184">
        <v>107.65</v>
      </c>
      <c r="AM15" s="21"/>
      <c r="AN15" s="21"/>
      <c r="AO15" s="158" t="s">
        <v>1343</v>
      </c>
    </row>
    <row r="16" spans="2:42" x14ac:dyDescent="0.2">
      <c r="B16" s="200"/>
      <c r="C16" s="200"/>
      <c r="D16" s="164"/>
      <c r="E16" s="164" t="s">
        <v>1328</v>
      </c>
      <c r="F16" s="164">
        <v>201</v>
      </c>
      <c r="G16" s="49"/>
      <c r="H16" s="158">
        <v>3</v>
      </c>
      <c r="I16" s="181">
        <v>44963</v>
      </c>
      <c r="J16" s="182">
        <v>0.51388888888888895</v>
      </c>
      <c r="K16" s="181">
        <v>44963</v>
      </c>
      <c r="L16" s="182">
        <v>0.55555555555555558</v>
      </c>
      <c r="M16" s="158"/>
      <c r="N16" s="21"/>
      <c r="O16" s="21"/>
      <c r="P16" s="21"/>
      <c r="Q16" s="21"/>
      <c r="R16" s="21"/>
      <c r="S16" s="21">
        <v>1258863</v>
      </c>
      <c r="T16" s="21">
        <v>761506</v>
      </c>
      <c r="U16" s="21">
        <v>82.45</v>
      </c>
      <c r="V16" s="21">
        <v>272</v>
      </c>
      <c r="W16" s="21">
        <v>0.14099999999999999</v>
      </c>
      <c r="X16" s="246">
        <v>5.9</v>
      </c>
      <c r="Y16" s="21">
        <v>12.36</v>
      </c>
      <c r="Z16" s="21">
        <v>28.2</v>
      </c>
      <c r="AA16" s="21" t="s">
        <v>1355</v>
      </c>
      <c r="AB16" s="184">
        <v>42737.58</v>
      </c>
      <c r="AC16" s="158" t="s">
        <v>1341</v>
      </c>
      <c r="AD16" s="21"/>
      <c r="AE16" s="21"/>
      <c r="AF16" s="21"/>
      <c r="AG16" s="21"/>
      <c r="AH16" s="21"/>
      <c r="AI16" s="21"/>
      <c r="AJ16" s="21"/>
      <c r="AK16" s="21"/>
      <c r="AL16" s="184">
        <v>121.91</v>
      </c>
      <c r="AM16" s="21"/>
      <c r="AN16" s="21"/>
      <c r="AO16" s="158" t="s">
        <v>1343</v>
      </c>
    </row>
    <row r="17" spans="2:41" x14ac:dyDescent="0.2">
      <c r="B17" s="200"/>
      <c r="C17" s="200"/>
      <c r="D17" s="164"/>
      <c r="E17" s="164" t="s">
        <v>1328</v>
      </c>
      <c r="F17" s="164">
        <v>201</v>
      </c>
      <c r="G17" s="49"/>
      <c r="H17" s="158">
        <v>4</v>
      </c>
      <c r="I17" s="181">
        <v>44964</v>
      </c>
      <c r="J17" s="182">
        <v>0.3979166666666667</v>
      </c>
      <c r="K17" s="181">
        <v>44964</v>
      </c>
      <c r="L17" s="182">
        <v>0.43958333333333338</v>
      </c>
      <c r="M17" s="158"/>
      <c r="N17" s="21"/>
      <c r="O17" s="21"/>
      <c r="P17" s="21"/>
      <c r="Q17" s="21"/>
      <c r="R17" s="21"/>
      <c r="S17" s="21">
        <v>1271841</v>
      </c>
      <c r="T17" s="21">
        <v>748404</v>
      </c>
      <c r="U17" s="246">
        <v>83.3</v>
      </c>
      <c r="V17" s="21">
        <v>275</v>
      </c>
      <c r="W17" s="21">
        <v>0.154</v>
      </c>
      <c r="X17" s="21">
        <v>6.12</v>
      </c>
      <c r="Y17" s="21">
        <v>11.82</v>
      </c>
      <c r="Z17" s="21">
        <v>1.01</v>
      </c>
      <c r="AA17" s="21" t="s">
        <v>1355</v>
      </c>
      <c r="AB17" s="184">
        <v>1525.92</v>
      </c>
      <c r="AC17" s="158" t="s">
        <v>1341</v>
      </c>
      <c r="AD17" s="21"/>
      <c r="AE17" s="21"/>
      <c r="AF17" s="21"/>
      <c r="AG17" s="21"/>
      <c r="AH17" s="21"/>
      <c r="AI17" s="21"/>
      <c r="AJ17" s="21"/>
      <c r="AK17" s="21"/>
      <c r="AL17" s="184">
        <v>4.28</v>
      </c>
      <c r="AM17" s="21"/>
      <c r="AN17" s="21"/>
      <c r="AO17" s="158" t="s">
        <v>1343</v>
      </c>
    </row>
    <row r="18" spans="2:41" x14ac:dyDescent="0.2">
      <c r="B18" s="200"/>
      <c r="C18" s="200"/>
      <c r="D18" s="164"/>
      <c r="E18" s="164" t="s">
        <v>1328</v>
      </c>
      <c r="F18" s="164">
        <v>201</v>
      </c>
      <c r="G18" s="49"/>
      <c r="H18" s="158">
        <v>5</v>
      </c>
      <c r="I18" s="181">
        <v>44964</v>
      </c>
      <c r="J18" s="182">
        <v>0.44027777777777777</v>
      </c>
      <c r="K18" s="181">
        <v>44964</v>
      </c>
      <c r="L18" s="182">
        <v>0.48194444444444445</v>
      </c>
      <c r="M18" s="158"/>
      <c r="N18" s="21"/>
      <c r="O18" s="21"/>
      <c r="P18" s="21"/>
      <c r="Q18" s="21"/>
      <c r="R18" s="21"/>
      <c r="S18" s="21">
        <v>1271841</v>
      </c>
      <c r="T18" s="21">
        <v>748404</v>
      </c>
      <c r="U18" s="246">
        <v>83.3</v>
      </c>
      <c r="V18" s="21">
        <v>275</v>
      </c>
      <c r="W18" s="21">
        <v>0.152</v>
      </c>
      <c r="X18" s="21">
        <v>6.12</v>
      </c>
      <c r="Y18" s="21">
        <v>11.82</v>
      </c>
      <c r="Z18" s="21">
        <v>1.08</v>
      </c>
      <c r="AA18" s="21" t="s">
        <v>1355</v>
      </c>
      <c r="AB18" s="184">
        <v>1639.81</v>
      </c>
      <c r="AC18" s="158" t="s">
        <v>1341</v>
      </c>
      <c r="AD18" s="21"/>
      <c r="AE18" s="21"/>
      <c r="AF18" s="21"/>
      <c r="AG18" s="21"/>
      <c r="AH18" s="21"/>
      <c r="AI18" s="21"/>
      <c r="AJ18" s="21"/>
      <c r="AK18" s="21"/>
      <c r="AL18" s="184">
        <v>4.5999999999999996</v>
      </c>
      <c r="AM18" s="21"/>
      <c r="AN18" s="21"/>
      <c r="AO18" s="158" t="s">
        <v>1343</v>
      </c>
    </row>
    <row r="19" spans="2:41" x14ac:dyDescent="0.2">
      <c r="B19" s="200"/>
      <c r="C19" s="200"/>
      <c r="D19" s="164"/>
      <c r="E19" s="164" t="s">
        <v>1328</v>
      </c>
      <c r="F19" s="164">
        <v>201</v>
      </c>
      <c r="G19" s="49"/>
      <c r="H19" s="158">
        <v>6</v>
      </c>
      <c r="I19" s="181">
        <v>44964</v>
      </c>
      <c r="J19" s="182">
        <v>0.4826388888888889</v>
      </c>
      <c r="K19" s="181">
        <v>44964</v>
      </c>
      <c r="L19" s="182">
        <v>0.52430555555555558</v>
      </c>
      <c r="M19" s="158"/>
      <c r="N19" s="21"/>
      <c r="O19" s="21"/>
      <c r="P19" s="21"/>
      <c r="Q19" s="21"/>
      <c r="R19" s="21"/>
      <c r="S19" s="21">
        <v>1271841</v>
      </c>
      <c r="T19" s="21">
        <v>748404</v>
      </c>
      <c r="U19" s="246">
        <v>83.3</v>
      </c>
      <c r="V19" s="21">
        <v>275</v>
      </c>
      <c r="W19" s="21">
        <v>0.14899999999999999</v>
      </c>
      <c r="X19" s="21">
        <v>6.12</v>
      </c>
      <c r="Y19" s="21">
        <v>11.82</v>
      </c>
      <c r="Z19" s="21">
        <v>2.0099999999999998</v>
      </c>
      <c r="AA19" s="21" t="s">
        <v>1355</v>
      </c>
      <c r="AB19" s="184">
        <v>3041.38</v>
      </c>
      <c r="AC19" s="158" t="s">
        <v>1341</v>
      </c>
      <c r="AD19" s="21"/>
      <c r="AE19" s="21"/>
      <c r="AF19" s="21"/>
      <c r="AG19" s="21"/>
      <c r="AH19" s="21"/>
      <c r="AI19" s="21"/>
      <c r="AJ19" s="21"/>
      <c r="AK19" s="21"/>
      <c r="AL19" s="184">
        <v>8.5299999999999994</v>
      </c>
      <c r="AM19" s="21"/>
      <c r="AN19" s="21"/>
      <c r="AO19" s="158" t="s">
        <v>1343</v>
      </c>
    </row>
    <row r="20" spans="2:41" x14ac:dyDescent="0.2">
      <c r="B20" s="201"/>
      <c r="C20" s="201"/>
      <c r="D20" s="164"/>
      <c r="E20" s="164" t="s">
        <v>1328</v>
      </c>
      <c r="F20" s="164">
        <v>201</v>
      </c>
      <c r="G20" s="49"/>
      <c r="H20" s="158">
        <v>7</v>
      </c>
      <c r="I20" s="181">
        <v>44965</v>
      </c>
      <c r="J20" s="182">
        <v>0.40138888888888885</v>
      </c>
      <c r="K20" s="181">
        <v>44965</v>
      </c>
      <c r="L20" s="182">
        <v>0.44305555555555554</v>
      </c>
      <c r="M20" s="158"/>
      <c r="N20" s="21"/>
      <c r="O20" s="21"/>
      <c r="P20" s="21"/>
      <c r="Q20" s="21"/>
      <c r="R20" s="21"/>
      <c r="S20" s="21">
        <v>1308179</v>
      </c>
      <c r="T20" s="21">
        <v>780320</v>
      </c>
      <c r="U20" s="21">
        <v>85.68</v>
      </c>
      <c r="V20" s="21">
        <v>274</v>
      </c>
      <c r="W20" s="21">
        <v>0.151</v>
      </c>
      <c r="X20" s="21">
        <v>6.09</v>
      </c>
      <c r="Y20" s="21">
        <v>11.95</v>
      </c>
      <c r="Z20" s="21">
        <v>8.76</v>
      </c>
      <c r="AA20" s="21" t="s">
        <v>1355</v>
      </c>
      <c r="AB20" s="184">
        <v>13279.9</v>
      </c>
      <c r="AC20" s="158" t="s">
        <v>1341</v>
      </c>
      <c r="AD20" s="21"/>
      <c r="AE20" s="21"/>
      <c r="AF20" s="21"/>
      <c r="AG20" s="21"/>
      <c r="AH20" s="21"/>
      <c r="AI20" s="21"/>
      <c r="AJ20" s="21"/>
      <c r="AK20" s="21"/>
      <c r="AL20" s="184">
        <v>38.82</v>
      </c>
      <c r="AM20" s="21"/>
      <c r="AN20" s="21"/>
      <c r="AO20" s="158" t="s">
        <v>1343</v>
      </c>
    </row>
    <row r="21" spans="2:41" x14ac:dyDescent="0.2">
      <c r="B21" s="199" t="s">
        <v>908</v>
      </c>
      <c r="C21" s="199">
        <f>IF(B21="","",VLOOKUP(B21,'picklist-hide'!$C$15:$D$28,2,FALSE))</f>
        <v>7664393</v>
      </c>
      <c r="D21" s="164"/>
      <c r="E21" s="164" t="s">
        <v>1328</v>
      </c>
      <c r="F21" s="164">
        <v>201</v>
      </c>
      <c r="G21" s="49"/>
      <c r="H21" s="158">
        <v>1</v>
      </c>
      <c r="I21" s="181">
        <v>44963</v>
      </c>
      <c r="J21" s="182">
        <v>0.4291666666666667</v>
      </c>
      <c r="K21" s="181">
        <v>44963</v>
      </c>
      <c r="L21" s="182">
        <v>0.47083333333333338</v>
      </c>
      <c r="M21" s="158"/>
      <c r="N21" s="21"/>
      <c r="O21" s="21"/>
      <c r="P21" s="21"/>
      <c r="Q21" s="21"/>
      <c r="R21" s="21"/>
      <c r="S21" s="21">
        <v>1258863</v>
      </c>
      <c r="T21" s="21">
        <v>761506</v>
      </c>
      <c r="U21" s="21">
        <v>82.45</v>
      </c>
      <c r="V21" s="21">
        <v>272</v>
      </c>
      <c r="W21" s="21">
        <v>0.14499999999999999</v>
      </c>
      <c r="X21" s="246">
        <v>5.9</v>
      </c>
      <c r="Y21" s="21">
        <v>12.36</v>
      </c>
      <c r="Z21" s="248" t="s">
        <v>1357</v>
      </c>
      <c r="AA21" s="21" t="s">
        <v>1355</v>
      </c>
      <c r="AB21" s="185">
        <v>166.34</v>
      </c>
      <c r="AC21" s="158" t="s">
        <v>1341</v>
      </c>
      <c r="AD21" s="21"/>
      <c r="AE21" s="21"/>
      <c r="AF21" s="21"/>
      <c r="AG21" s="21"/>
      <c r="AH21" s="21"/>
      <c r="AI21" s="21"/>
      <c r="AJ21" s="21"/>
      <c r="AK21" s="21"/>
      <c r="AL21" s="185">
        <v>0.47</v>
      </c>
      <c r="AM21" s="21"/>
      <c r="AN21" s="21"/>
      <c r="AO21" s="158" t="s">
        <v>1342</v>
      </c>
    </row>
    <row r="22" spans="2:41" x14ac:dyDescent="0.2">
      <c r="B22" s="200"/>
      <c r="C22" s="200"/>
      <c r="D22" s="164"/>
      <c r="E22" s="164" t="s">
        <v>1328</v>
      </c>
      <c r="F22" s="164">
        <v>201</v>
      </c>
      <c r="G22" s="49"/>
      <c r="H22" s="158">
        <v>2</v>
      </c>
      <c r="I22" s="181">
        <v>44963</v>
      </c>
      <c r="J22" s="182">
        <v>0.47152777777777777</v>
      </c>
      <c r="K22" s="181">
        <v>44963</v>
      </c>
      <c r="L22" s="182">
        <v>0.5131944444444444</v>
      </c>
      <c r="M22" s="158"/>
      <c r="N22" s="21"/>
      <c r="O22" s="21"/>
      <c r="P22" s="21"/>
      <c r="Q22" s="21"/>
      <c r="R22" s="21"/>
      <c r="S22" s="21">
        <v>1258863</v>
      </c>
      <c r="T22" s="21">
        <v>761506</v>
      </c>
      <c r="U22" s="21">
        <v>82.45</v>
      </c>
      <c r="V22" s="21">
        <v>272</v>
      </c>
      <c r="W22" s="21">
        <v>0.14299999999999999</v>
      </c>
      <c r="X22" s="246">
        <v>5.9</v>
      </c>
      <c r="Y22" s="21">
        <v>12.36</v>
      </c>
      <c r="Z22" s="248" t="s">
        <v>1357</v>
      </c>
      <c r="AA22" s="21" t="s">
        <v>1355</v>
      </c>
      <c r="AB22" s="185">
        <v>166.34</v>
      </c>
      <c r="AC22" s="158" t="s">
        <v>1341</v>
      </c>
      <c r="AD22" s="21"/>
      <c r="AE22" s="21"/>
      <c r="AF22" s="21"/>
      <c r="AG22" s="21"/>
      <c r="AH22" s="21"/>
      <c r="AI22" s="21"/>
      <c r="AJ22" s="21"/>
      <c r="AK22" s="21"/>
      <c r="AL22" s="185">
        <v>0.48</v>
      </c>
      <c r="AM22" s="21"/>
      <c r="AN22" s="21"/>
      <c r="AO22" s="158" t="s">
        <v>1342</v>
      </c>
    </row>
    <row r="23" spans="2:41" x14ac:dyDescent="0.2">
      <c r="B23" s="200"/>
      <c r="C23" s="200"/>
      <c r="D23" s="164"/>
      <c r="E23" s="164" t="s">
        <v>1328</v>
      </c>
      <c r="F23" s="164">
        <v>201</v>
      </c>
      <c r="G23" s="49"/>
      <c r="H23" s="158">
        <v>3</v>
      </c>
      <c r="I23" s="181">
        <v>44963</v>
      </c>
      <c r="J23" s="182">
        <v>0.51388888888888895</v>
      </c>
      <c r="K23" s="181">
        <v>44963</v>
      </c>
      <c r="L23" s="182">
        <v>0.55555555555555558</v>
      </c>
      <c r="M23" s="158"/>
      <c r="N23" s="21"/>
      <c r="O23" s="21"/>
      <c r="P23" s="21"/>
      <c r="Q23" s="21"/>
      <c r="R23" s="21"/>
      <c r="S23" s="21">
        <v>1258863</v>
      </c>
      <c r="T23" s="21">
        <v>761506</v>
      </c>
      <c r="U23" s="21">
        <v>82.45</v>
      </c>
      <c r="V23" s="21">
        <v>272</v>
      </c>
      <c r="W23" s="21">
        <v>0.14099999999999999</v>
      </c>
      <c r="X23" s="246">
        <v>5.9</v>
      </c>
      <c r="Y23" s="21">
        <v>12.36</v>
      </c>
      <c r="Z23" s="248" t="s">
        <v>1357</v>
      </c>
      <c r="AA23" s="21" t="s">
        <v>1355</v>
      </c>
      <c r="AB23" s="185">
        <v>166.34</v>
      </c>
      <c r="AC23" s="158" t="s">
        <v>1341</v>
      </c>
      <c r="AD23" s="21"/>
      <c r="AE23" s="21"/>
      <c r="AF23" s="21"/>
      <c r="AG23" s="21"/>
      <c r="AH23" s="21"/>
      <c r="AI23" s="21"/>
      <c r="AJ23" s="21"/>
      <c r="AK23" s="21"/>
      <c r="AL23" s="185">
        <v>0.47</v>
      </c>
      <c r="AM23" s="21"/>
      <c r="AN23" s="21"/>
      <c r="AO23" s="158" t="s">
        <v>1342</v>
      </c>
    </row>
    <row r="24" spans="2:41" x14ac:dyDescent="0.2">
      <c r="B24" s="200"/>
      <c r="C24" s="200"/>
      <c r="D24" s="164"/>
      <c r="E24" s="164" t="s">
        <v>1328</v>
      </c>
      <c r="F24" s="164">
        <v>201</v>
      </c>
      <c r="G24" s="49"/>
      <c r="H24" s="158">
        <v>4</v>
      </c>
      <c r="I24" s="181">
        <v>44964</v>
      </c>
      <c r="J24" s="182">
        <v>0.3979166666666667</v>
      </c>
      <c r="K24" s="181">
        <v>44964</v>
      </c>
      <c r="L24" s="182">
        <v>0.43958333333333338</v>
      </c>
      <c r="M24" s="158"/>
      <c r="N24" s="21"/>
      <c r="O24" s="21"/>
      <c r="P24" s="21"/>
      <c r="Q24" s="21"/>
      <c r="R24" s="21"/>
      <c r="S24" s="21">
        <v>1271841</v>
      </c>
      <c r="T24" s="21">
        <v>748404</v>
      </c>
      <c r="U24" s="246">
        <v>83.3</v>
      </c>
      <c r="V24" s="21">
        <v>275</v>
      </c>
      <c r="W24" s="21">
        <v>0.154</v>
      </c>
      <c r="X24" s="21">
        <v>6.12</v>
      </c>
      <c r="Y24" s="21">
        <v>11.82</v>
      </c>
      <c r="Z24" s="247" t="s">
        <v>1356</v>
      </c>
      <c r="AA24" s="21" t="s">
        <v>1355</v>
      </c>
      <c r="AB24" s="185">
        <v>191.29</v>
      </c>
      <c r="AC24" s="158" t="s">
        <v>1341</v>
      </c>
      <c r="AD24" s="21"/>
      <c r="AE24" s="21"/>
      <c r="AF24" s="21"/>
      <c r="AG24" s="21"/>
      <c r="AH24" s="21"/>
      <c r="AI24" s="21"/>
      <c r="AJ24" s="21"/>
      <c r="AK24" s="21"/>
      <c r="AL24" s="185">
        <v>0.53</v>
      </c>
      <c r="AM24" s="21"/>
      <c r="AN24" s="21"/>
      <c r="AO24" s="158" t="s">
        <v>1342</v>
      </c>
    </row>
    <row r="25" spans="2:41" x14ac:dyDescent="0.2">
      <c r="B25" s="200"/>
      <c r="C25" s="200"/>
      <c r="D25" s="164"/>
      <c r="E25" s="164" t="s">
        <v>1328</v>
      </c>
      <c r="F25" s="164">
        <v>201</v>
      </c>
      <c r="G25" s="49"/>
      <c r="H25" s="158">
        <v>5</v>
      </c>
      <c r="I25" s="181">
        <v>44964</v>
      </c>
      <c r="J25" s="182">
        <v>0.44027777777777777</v>
      </c>
      <c r="K25" s="181">
        <v>44964</v>
      </c>
      <c r="L25" s="182">
        <v>0.48194444444444445</v>
      </c>
      <c r="M25" s="158"/>
      <c r="N25" s="21"/>
      <c r="O25" s="21"/>
      <c r="P25" s="21"/>
      <c r="Q25" s="21"/>
      <c r="R25" s="21"/>
      <c r="S25" s="21">
        <v>1271841</v>
      </c>
      <c r="T25" s="21">
        <v>748404</v>
      </c>
      <c r="U25" s="246">
        <v>83.3</v>
      </c>
      <c r="V25" s="21">
        <v>275</v>
      </c>
      <c r="W25" s="21">
        <v>0.152</v>
      </c>
      <c r="X25" s="21">
        <v>6.12</v>
      </c>
      <c r="Y25" s="21">
        <v>11.82</v>
      </c>
      <c r="Z25" s="247" t="s">
        <v>1356</v>
      </c>
      <c r="AA25" s="21" t="s">
        <v>1355</v>
      </c>
      <c r="AB25" s="185">
        <v>191.29</v>
      </c>
      <c r="AC25" s="158" t="s">
        <v>1341</v>
      </c>
      <c r="AD25" s="21"/>
      <c r="AE25" s="21"/>
      <c r="AF25" s="21"/>
      <c r="AG25" s="21"/>
      <c r="AH25" s="21"/>
      <c r="AI25" s="21"/>
      <c r="AJ25" s="21"/>
      <c r="AK25" s="21"/>
      <c r="AL25" s="185">
        <v>0.54</v>
      </c>
      <c r="AM25" s="21"/>
      <c r="AN25" s="21"/>
      <c r="AO25" s="158" t="s">
        <v>1342</v>
      </c>
    </row>
    <row r="26" spans="2:41" x14ac:dyDescent="0.2">
      <c r="B26" s="200"/>
      <c r="C26" s="200"/>
      <c r="D26" s="164"/>
      <c r="E26" s="164" t="s">
        <v>1328</v>
      </c>
      <c r="F26" s="164">
        <v>201</v>
      </c>
      <c r="G26" s="49"/>
      <c r="H26" s="158">
        <v>6</v>
      </c>
      <c r="I26" s="181">
        <v>44964</v>
      </c>
      <c r="J26" s="182">
        <v>0.4826388888888889</v>
      </c>
      <c r="K26" s="181">
        <v>44964</v>
      </c>
      <c r="L26" s="182">
        <v>0.52430555555555558</v>
      </c>
      <c r="M26" s="158"/>
      <c r="N26" s="21"/>
      <c r="O26" s="21"/>
      <c r="P26" s="21"/>
      <c r="Q26" s="21"/>
      <c r="R26" s="21"/>
      <c r="S26" s="21">
        <v>1271841</v>
      </c>
      <c r="T26" s="21">
        <v>748404</v>
      </c>
      <c r="U26" s="246">
        <v>83.3</v>
      </c>
      <c r="V26" s="21">
        <v>275</v>
      </c>
      <c r="W26" s="21">
        <v>0.14899999999999999</v>
      </c>
      <c r="X26" s="21">
        <v>6.12</v>
      </c>
      <c r="Y26" s="21">
        <v>11.82</v>
      </c>
      <c r="Z26" s="247" t="s">
        <v>1356</v>
      </c>
      <c r="AA26" s="21" t="s">
        <v>1355</v>
      </c>
      <c r="AB26" s="185">
        <v>191.29</v>
      </c>
      <c r="AC26" s="158" t="s">
        <v>1341</v>
      </c>
      <c r="AD26" s="21"/>
      <c r="AE26" s="21"/>
      <c r="AF26" s="21"/>
      <c r="AG26" s="21"/>
      <c r="AH26" s="21"/>
      <c r="AI26" s="21"/>
      <c r="AJ26" s="21"/>
      <c r="AK26" s="21"/>
      <c r="AL26" s="185">
        <v>0.53</v>
      </c>
      <c r="AM26" s="21"/>
      <c r="AN26" s="21"/>
      <c r="AO26" s="158" t="s">
        <v>1342</v>
      </c>
    </row>
    <row r="27" spans="2:41" x14ac:dyDescent="0.2">
      <c r="B27" s="201"/>
      <c r="C27" s="201"/>
      <c r="D27" s="164"/>
      <c r="E27" s="164" t="s">
        <v>1328</v>
      </c>
      <c r="F27" s="164">
        <v>201</v>
      </c>
      <c r="G27" s="49"/>
      <c r="H27" s="158">
        <v>7</v>
      </c>
      <c r="I27" s="181">
        <v>44965</v>
      </c>
      <c r="J27" s="182">
        <v>0.40138888888888885</v>
      </c>
      <c r="K27" s="181">
        <v>44965</v>
      </c>
      <c r="L27" s="182">
        <v>0.44305555555555554</v>
      </c>
      <c r="M27" s="158"/>
      <c r="N27" s="21"/>
      <c r="O27" s="21"/>
      <c r="P27" s="21"/>
      <c r="Q27" s="21"/>
      <c r="R27" s="21"/>
      <c r="S27" s="21">
        <v>1308179</v>
      </c>
      <c r="T27" s="21">
        <v>780320</v>
      </c>
      <c r="U27" s="21">
        <v>85.68</v>
      </c>
      <c r="V27" s="21">
        <v>274</v>
      </c>
      <c r="W27" s="21">
        <v>0.151</v>
      </c>
      <c r="X27" s="21">
        <v>6.09</v>
      </c>
      <c r="Y27" s="21">
        <v>11.95</v>
      </c>
      <c r="Z27" s="247" t="s">
        <v>1357</v>
      </c>
      <c r="AA27" s="21" t="s">
        <v>1355</v>
      </c>
      <c r="AB27" s="185">
        <v>166.34</v>
      </c>
      <c r="AC27" s="158" t="s">
        <v>1341</v>
      </c>
      <c r="AD27" s="21"/>
      <c r="AE27" s="21"/>
      <c r="AF27" s="21"/>
      <c r="AG27" s="21"/>
      <c r="AH27" s="21"/>
      <c r="AI27" s="21"/>
      <c r="AJ27" s="21"/>
      <c r="AK27" s="21"/>
      <c r="AL27" s="185">
        <v>0.49</v>
      </c>
      <c r="AM27" s="21"/>
      <c r="AN27" s="21"/>
      <c r="AO27" s="158" t="s">
        <v>1342</v>
      </c>
    </row>
    <row r="28" spans="2:41" x14ac:dyDescent="0.2">
      <c r="B28" s="199" t="s">
        <v>914</v>
      </c>
      <c r="C28" s="199">
        <f>IF(B28="","",VLOOKUP(B28,'picklist-hide'!$C$15:$D$28,2,FALSE))</f>
        <v>74908</v>
      </c>
      <c r="D28" s="164"/>
      <c r="E28" s="164" t="s">
        <v>1328</v>
      </c>
      <c r="F28" s="164">
        <v>201</v>
      </c>
      <c r="G28" s="49"/>
      <c r="H28" s="158">
        <v>1</v>
      </c>
      <c r="I28" s="181">
        <v>44963</v>
      </c>
      <c r="J28" s="182">
        <v>0.4291666666666667</v>
      </c>
      <c r="K28" s="181">
        <v>44963</v>
      </c>
      <c r="L28" s="182">
        <v>0.47083333333333338</v>
      </c>
      <c r="M28" s="158"/>
      <c r="N28" s="21"/>
      <c r="O28" s="21"/>
      <c r="P28" s="21"/>
      <c r="Q28" s="21"/>
      <c r="R28" s="21"/>
      <c r="S28" s="21">
        <v>1258863</v>
      </c>
      <c r="T28" s="21">
        <v>761506</v>
      </c>
      <c r="U28" s="21">
        <v>82.45</v>
      </c>
      <c r="V28" s="21">
        <v>272</v>
      </c>
      <c r="W28" s="21">
        <v>0.14499999999999999</v>
      </c>
      <c r="X28" s="246">
        <v>5.9</v>
      </c>
      <c r="Y28" s="21">
        <v>12.36</v>
      </c>
      <c r="Z28" s="247" t="s">
        <v>1358</v>
      </c>
      <c r="AA28" s="21" t="s">
        <v>1355</v>
      </c>
      <c r="AB28" s="185">
        <v>269.64</v>
      </c>
      <c r="AC28" s="158" t="s">
        <v>1341</v>
      </c>
      <c r="AD28" s="21"/>
      <c r="AE28" s="21"/>
      <c r="AF28" s="21"/>
      <c r="AG28" s="21"/>
      <c r="AH28" s="21"/>
      <c r="AI28" s="21"/>
      <c r="AJ28" s="21"/>
      <c r="AK28" s="21"/>
      <c r="AL28" s="185">
        <v>0.78</v>
      </c>
      <c r="AM28" s="21"/>
      <c r="AN28" s="21"/>
      <c r="AO28" s="158" t="s">
        <v>1342</v>
      </c>
    </row>
    <row r="29" spans="2:41" x14ac:dyDescent="0.2">
      <c r="B29" s="200"/>
      <c r="C29" s="200"/>
      <c r="D29" s="164"/>
      <c r="E29" s="164" t="s">
        <v>1328</v>
      </c>
      <c r="F29" s="164">
        <v>201</v>
      </c>
      <c r="G29" s="49"/>
      <c r="H29" s="158">
        <v>2</v>
      </c>
      <c r="I29" s="181">
        <v>44963</v>
      </c>
      <c r="J29" s="182">
        <v>0.47152777777777777</v>
      </c>
      <c r="K29" s="181">
        <v>44963</v>
      </c>
      <c r="L29" s="182">
        <v>0.5131944444444444</v>
      </c>
      <c r="M29" s="158"/>
      <c r="N29" s="21"/>
      <c r="O29" s="21"/>
      <c r="P29" s="21"/>
      <c r="Q29" s="21"/>
      <c r="R29" s="21"/>
      <c r="S29" s="21">
        <v>1258863</v>
      </c>
      <c r="T29" s="21">
        <v>761506</v>
      </c>
      <c r="U29" s="21">
        <v>82.45</v>
      </c>
      <c r="V29" s="21">
        <v>272</v>
      </c>
      <c r="W29" s="21">
        <v>0.14299999999999999</v>
      </c>
      <c r="X29" s="246">
        <v>5.9</v>
      </c>
      <c r="Y29" s="21">
        <v>12.36</v>
      </c>
      <c r="Z29" s="247" t="s">
        <v>1358</v>
      </c>
      <c r="AA29" s="21" t="s">
        <v>1355</v>
      </c>
      <c r="AB29" s="185">
        <v>269.64</v>
      </c>
      <c r="AC29" s="158" t="s">
        <v>1341</v>
      </c>
      <c r="AD29" s="21"/>
      <c r="AE29" s="21"/>
      <c r="AF29" s="21"/>
      <c r="AG29" s="21"/>
      <c r="AH29" s="21"/>
      <c r="AI29" s="21"/>
      <c r="AJ29" s="21"/>
      <c r="AK29" s="21"/>
      <c r="AL29" s="185">
        <v>0.77</v>
      </c>
      <c r="AM29" s="21"/>
      <c r="AN29" s="21"/>
      <c r="AO29" s="158" t="s">
        <v>1342</v>
      </c>
    </row>
    <row r="30" spans="2:41" x14ac:dyDescent="0.2">
      <c r="B30" s="200"/>
      <c r="C30" s="200"/>
      <c r="D30" s="164"/>
      <c r="E30" s="164" t="s">
        <v>1328</v>
      </c>
      <c r="F30" s="164">
        <v>201</v>
      </c>
      <c r="G30" s="49"/>
      <c r="H30" s="158">
        <v>3</v>
      </c>
      <c r="I30" s="181">
        <v>44963</v>
      </c>
      <c r="J30" s="182">
        <v>0.51388888888888895</v>
      </c>
      <c r="K30" s="181">
        <v>44963</v>
      </c>
      <c r="L30" s="182">
        <v>0.55555555555555558</v>
      </c>
      <c r="M30" s="158"/>
      <c r="N30" s="21"/>
      <c r="O30" s="21"/>
      <c r="P30" s="21"/>
      <c r="Q30" s="21"/>
      <c r="R30" s="21"/>
      <c r="S30" s="21">
        <v>1258863</v>
      </c>
      <c r="T30" s="21">
        <v>761506</v>
      </c>
      <c r="U30" s="21">
        <v>82.45</v>
      </c>
      <c r="V30" s="21">
        <v>272</v>
      </c>
      <c r="W30" s="21">
        <v>0.14099999999999999</v>
      </c>
      <c r="X30" s="246">
        <v>5.9</v>
      </c>
      <c r="Y30" s="21">
        <v>12.36</v>
      </c>
      <c r="Z30" s="247" t="s">
        <v>1359</v>
      </c>
      <c r="AA30" s="21" t="s">
        <v>1355</v>
      </c>
      <c r="AB30" s="185">
        <v>280.88</v>
      </c>
      <c r="AC30" s="158" t="s">
        <v>1341</v>
      </c>
      <c r="AD30" s="21"/>
      <c r="AE30" s="21"/>
      <c r="AF30" s="21"/>
      <c r="AG30" s="21"/>
      <c r="AH30" s="21"/>
      <c r="AI30" s="21"/>
      <c r="AJ30" s="21"/>
      <c r="AK30" s="21"/>
      <c r="AL30" s="185">
        <v>0.79</v>
      </c>
      <c r="AM30" s="21"/>
      <c r="AN30" s="21"/>
      <c r="AO30" s="158" t="s">
        <v>1342</v>
      </c>
    </row>
    <row r="31" spans="2:41" x14ac:dyDescent="0.2">
      <c r="B31" s="200"/>
      <c r="C31" s="200"/>
      <c r="D31" s="164"/>
      <c r="E31" s="164" t="s">
        <v>1328</v>
      </c>
      <c r="F31" s="164">
        <v>201</v>
      </c>
      <c r="G31" s="49"/>
      <c r="H31" s="158">
        <v>4</v>
      </c>
      <c r="I31" s="181">
        <v>44964</v>
      </c>
      <c r="J31" s="182">
        <v>0.3979166666666667</v>
      </c>
      <c r="K31" s="181">
        <v>44964</v>
      </c>
      <c r="L31" s="182">
        <v>0.43958333333333338</v>
      </c>
      <c r="M31" s="158"/>
      <c r="N31" s="21"/>
      <c r="O31" s="21"/>
      <c r="P31" s="21"/>
      <c r="Q31" s="21"/>
      <c r="R31" s="21"/>
      <c r="S31" s="21">
        <v>1271841</v>
      </c>
      <c r="T31" s="21">
        <v>748404</v>
      </c>
      <c r="U31" s="246">
        <v>83.3</v>
      </c>
      <c r="V31" s="21">
        <v>275</v>
      </c>
      <c r="W31" s="21">
        <v>0.154</v>
      </c>
      <c r="X31" s="21">
        <v>6.12</v>
      </c>
      <c r="Y31" s="21">
        <v>11.82</v>
      </c>
      <c r="Z31" s="247">
        <v>0.36</v>
      </c>
      <c r="AA31" s="21" t="s">
        <v>1355</v>
      </c>
      <c r="AB31" s="185">
        <v>404.46</v>
      </c>
      <c r="AC31" s="158" t="s">
        <v>1341</v>
      </c>
      <c r="AD31" s="21"/>
      <c r="AE31" s="21"/>
      <c r="AF31" s="21"/>
      <c r="AG31" s="21"/>
      <c r="AH31" s="21"/>
      <c r="AI31" s="21"/>
      <c r="AJ31" s="21"/>
      <c r="AK31" s="21"/>
      <c r="AL31" s="185">
        <v>1.1399999999999999</v>
      </c>
      <c r="AM31" s="21"/>
      <c r="AN31" s="21"/>
      <c r="AO31" s="158" t="s">
        <v>1342</v>
      </c>
    </row>
    <row r="32" spans="2:41" x14ac:dyDescent="0.2">
      <c r="B32" s="200"/>
      <c r="C32" s="200"/>
      <c r="D32" s="164"/>
      <c r="E32" s="164" t="s">
        <v>1328</v>
      </c>
      <c r="F32" s="164">
        <v>201</v>
      </c>
      <c r="G32" s="49"/>
      <c r="H32" s="158">
        <v>5</v>
      </c>
      <c r="I32" s="181">
        <v>44964</v>
      </c>
      <c r="J32" s="182">
        <v>0.44027777777777777</v>
      </c>
      <c r="K32" s="181">
        <v>44964</v>
      </c>
      <c r="L32" s="182">
        <v>0.48194444444444445</v>
      </c>
      <c r="M32" s="158"/>
      <c r="N32" s="21"/>
      <c r="O32" s="21"/>
      <c r="P32" s="21"/>
      <c r="Q32" s="21"/>
      <c r="R32" s="21"/>
      <c r="S32" s="21">
        <v>1271841</v>
      </c>
      <c r="T32" s="21">
        <v>748404</v>
      </c>
      <c r="U32" s="246">
        <v>83.3</v>
      </c>
      <c r="V32" s="21">
        <v>275</v>
      </c>
      <c r="W32" s="21">
        <v>0.152</v>
      </c>
      <c r="X32" s="21">
        <v>6.12</v>
      </c>
      <c r="Y32" s="21">
        <v>11.82</v>
      </c>
      <c r="Z32" s="247">
        <v>0.37</v>
      </c>
      <c r="AA32" s="21" t="s">
        <v>1355</v>
      </c>
      <c r="AB32" s="185">
        <v>415.7</v>
      </c>
      <c r="AC32" s="158" t="s">
        <v>1341</v>
      </c>
      <c r="AD32" s="21"/>
      <c r="AE32" s="21"/>
      <c r="AF32" s="21"/>
      <c r="AG32" s="21"/>
      <c r="AH32" s="21"/>
      <c r="AI32" s="21"/>
      <c r="AJ32" s="21"/>
      <c r="AK32" s="21"/>
      <c r="AL32" s="185">
        <v>1.1499999999999999</v>
      </c>
      <c r="AM32" s="21"/>
      <c r="AN32" s="21"/>
      <c r="AO32" s="158" t="s">
        <v>1342</v>
      </c>
    </row>
    <row r="33" spans="2:41" x14ac:dyDescent="0.2">
      <c r="B33" s="200"/>
      <c r="C33" s="200"/>
      <c r="D33" s="164"/>
      <c r="E33" s="164" t="s">
        <v>1328</v>
      </c>
      <c r="F33" s="164">
        <v>201</v>
      </c>
      <c r="G33" s="49"/>
      <c r="H33" s="158">
        <v>6</v>
      </c>
      <c r="I33" s="181">
        <v>44964</v>
      </c>
      <c r="J33" s="182">
        <v>0.4826388888888889</v>
      </c>
      <c r="K33" s="181">
        <v>44964</v>
      </c>
      <c r="L33" s="182">
        <v>0.52430555555555558</v>
      </c>
      <c r="M33" s="158"/>
      <c r="N33" s="21"/>
      <c r="O33" s="21"/>
      <c r="P33" s="21"/>
      <c r="Q33" s="21"/>
      <c r="R33" s="21"/>
      <c r="S33" s="21">
        <v>1271841</v>
      </c>
      <c r="T33" s="21">
        <v>748404</v>
      </c>
      <c r="U33" s="246">
        <v>83.3</v>
      </c>
      <c r="V33" s="21">
        <v>275</v>
      </c>
      <c r="W33" s="21">
        <v>0.14899999999999999</v>
      </c>
      <c r="X33" s="21">
        <v>6.12</v>
      </c>
      <c r="Y33" s="21">
        <v>11.82</v>
      </c>
      <c r="Z33" s="247">
        <v>0.35</v>
      </c>
      <c r="AA33" s="21" t="s">
        <v>1355</v>
      </c>
      <c r="AB33" s="185">
        <v>393.23</v>
      </c>
      <c r="AC33" s="158" t="s">
        <v>1341</v>
      </c>
      <c r="AD33" s="21"/>
      <c r="AE33" s="21"/>
      <c r="AF33" s="21"/>
      <c r="AG33" s="21"/>
      <c r="AH33" s="21"/>
      <c r="AI33" s="21"/>
      <c r="AJ33" s="21"/>
      <c r="AK33" s="21"/>
      <c r="AL33" s="185">
        <v>1.0900000000000001</v>
      </c>
      <c r="AM33" s="21"/>
      <c r="AN33" s="21"/>
      <c r="AO33" s="158" t="s">
        <v>1342</v>
      </c>
    </row>
    <row r="34" spans="2:41" x14ac:dyDescent="0.2">
      <c r="B34" s="201"/>
      <c r="C34" s="201"/>
      <c r="D34" s="164"/>
      <c r="E34" s="164" t="s">
        <v>1328</v>
      </c>
      <c r="F34" s="164">
        <v>201</v>
      </c>
      <c r="G34" s="49"/>
      <c r="H34" s="158">
        <v>7</v>
      </c>
      <c r="I34" s="181">
        <v>44965</v>
      </c>
      <c r="J34" s="182">
        <v>0.40138888888888885</v>
      </c>
      <c r="K34" s="181">
        <v>44965</v>
      </c>
      <c r="L34" s="182">
        <v>0.44305555555555554</v>
      </c>
      <c r="M34" s="158"/>
      <c r="N34" s="21"/>
      <c r="O34" s="21"/>
      <c r="P34" s="21"/>
      <c r="Q34" s="21"/>
      <c r="R34" s="21"/>
      <c r="S34" s="21">
        <v>1308179</v>
      </c>
      <c r="T34" s="21">
        <v>780320</v>
      </c>
      <c r="U34" s="21">
        <v>85.68</v>
      </c>
      <c r="V34" s="21">
        <v>274</v>
      </c>
      <c r="W34" s="21">
        <v>0.151</v>
      </c>
      <c r="X34" s="21">
        <v>6.09</v>
      </c>
      <c r="Y34" s="21">
        <v>11.95</v>
      </c>
      <c r="Z34" s="247">
        <v>0.28000000000000003</v>
      </c>
      <c r="AA34" s="21" t="s">
        <v>1355</v>
      </c>
      <c r="AB34" s="185">
        <v>314.58</v>
      </c>
      <c r="AC34" s="158" t="s">
        <v>1341</v>
      </c>
      <c r="AD34" s="21"/>
      <c r="AE34" s="21"/>
      <c r="AF34" s="21"/>
      <c r="AG34" s="21"/>
      <c r="AH34" s="21"/>
      <c r="AI34" s="21"/>
      <c r="AJ34" s="21"/>
      <c r="AK34" s="21"/>
      <c r="AL34" s="185">
        <v>0.9</v>
      </c>
      <c r="AM34" s="21"/>
      <c r="AN34" s="21"/>
      <c r="AO34" s="158" t="s">
        <v>1342</v>
      </c>
    </row>
    <row r="35" spans="2:41" x14ac:dyDescent="0.2">
      <c r="B35" s="199" t="s">
        <v>633</v>
      </c>
      <c r="C35" s="199">
        <f>IF(B35="","",VLOOKUP(B35,'picklist-hide'!$C$15:$D$28,2,FALSE))</f>
        <v>50000</v>
      </c>
      <c r="D35" s="164"/>
      <c r="E35" s="164" t="s">
        <v>1328</v>
      </c>
      <c r="F35" s="164">
        <v>201</v>
      </c>
      <c r="G35" s="49"/>
      <c r="H35" s="158">
        <v>1</v>
      </c>
      <c r="I35" s="181">
        <v>44963</v>
      </c>
      <c r="J35" s="182">
        <v>0.4291666666666667</v>
      </c>
      <c r="K35" s="181">
        <v>44963</v>
      </c>
      <c r="L35" s="182">
        <v>0.47083333333333338</v>
      </c>
      <c r="M35" s="158"/>
      <c r="N35" s="21"/>
      <c r="O35" s="21"/>
      <c r="P35" s="21"/>
      <c r="Q35" s="21"/>
      <c r="R35" s="21"/>
      <c r="S35" s="21">
        <v>1258863</v>
      </c>
      <c r="T35" s="21">
        <v>761506</v>
      </c>
      <c r="U35" s="21">
        <v>82.45</v>
      </c>
      <c r="V35" s="21">
        <v>272</v>
      </c>
      <c r="W35" s="21">
        <v>0.14499999999999999</v>
      </c>
      <c r="X35" s="246">
        <v>5.9</v>
      </c>
      <c r="Y35" s="21">
        <v>12.36</v>
      </c>
      <c r="Z35" s="21">
        <v>0.14000000000000001</v>
      </c>
      <c r="AA35" s="21" t="s">
        <v>1355</v>
      </c>
      <c r="AB35" s="184">
        <v>179.09</v>
      </c>
      <c r="AC35" s="158" t="s">
        <v>1341</v>
      </c>
      <c r="AD35" s="21"/>
      <c r="AE35" s="21"/>
      <c r="AF35" s="21"/>
      <c r="AG35" s="21"/>
      <c r="AH35" s="21"/>
      <c r="AI35" s="21"/>
      <c r="AJ35" s="21"/>
      <c r="AK35" s="21"/>
      <c r="AL35" s="184">
        <v>0.51</v>
      </c>
      <c r="AM35" s="21"/>
      <c r="AN35" s="21"/>
      <c r="AO35" s="158" t="s">
        <v>1343</v>
      </c>
    </row>
    <row r="36" spans="2:41" x14ac:dyDescent="0.2">
      <c r="B36" s="200"/>
      <c r="C36" s="200"/>
      <c r="D36" s="164"/>
      <c r="E36" s="164" t="s">
        <v>1328</v>
      </c>
      <c r="F36" s="164">
        <v>201</v>
      </c>
      <c r="G36" s="49"/>
      <c r="H36" s="158">
        <v>2</v>
      </c>
      <c r="I36" s="181">
        <v>44963</v>
      </c>
      <c r="J36" s="182">
        <v>0.47152777777777777</v>
      </c>
      <c r="K36" s="181">
        <v>44963</v>
      </c>
      <c r="L36" s="182">
        <v>0.5131944444444444</v>
      </c>
      <c r="M36" s="158"/>
      <c r="N36" s="21"/>
      <c r="O36" s="21"/>
      <c r="P36" s="21"/>
      <c r="Q36" s="21"/>
      <c r="R36" s="21"/>
      <c r="S36" s="21">
        <v>1258863</v>
      </c>
      <c r="T36" s="21">
        <v>761506</v>
      </c>
      <c r="U36" s="21">
        <v>82.45</v>
      </c>
      <c r="V36" s="21">
        <v>272</v>
      </c>
      <c r="W36" s="21">
        <v>0.14299999999999999</v>
      </c>
      <c r="X36" s="246">
        <v>5.9</v>
      </c>
      <c r="Y36" s="21">
        <v>12.36</v>
      </c>
      <c r="Z36" s="21">
        <v>0.17</v>
      </c>
      <c r="AA36" s="21" t="s">
        <v>1355</v>
      </c>
      <c r="AB36" s="184">
        <v>209.62</v>
      </c>
      <c r="AC36" s="158" t="s">
        <v>1341</v>
      </c>
      <c r="AD36" s="21"/>
      <c r="AE36" s="21"/>
      <c r="AF36" s="21"/>
      <c r="AG36" s="21"/>
      <c r="AH36" s="21"/>
      <c r="AI36" s="21"/>
      <c r="AJ36" s="21"/>
      <c r="AK36" s="21"/>
      <c r="AL36" s="184">
        <v>0.6</v>
      </c>
      <c r="AM36" s="21"/>
      <c r="AN36" s="21"/>
      <c r="AO36" s="158" t="s">
        <v>1343</v>
      </c>
    </row>
    <row r="37" spans="2:41" x14ac:dyDescent="0.2">
      <c r="B37" s="200"/>
      <c r="C37" s="200"/>
      <c r="D37" s="164"/>
      <c r="E37" s="164" t="s">
        <v>1328</v>
      </c>
      <c r="F37" s="164">
        <v>201</v>
      </c>
      <c r="G37" s="49"/>
      <c r="H37" s="158">
        <v>3</v>
      </c>
      <c r="I37" s="181">
        <v>44963</v>
      </c>
      <c r="J37" s="182">
        <v>0.51388888888888895</v>
      </c>
      <c r="K37" s="181">
        <v>44963</v>
      </c>
      <c r="L37" s="182">
        <v>0.55555555555555558</v>
      </c>
      <c r="M37" s="158"/>
      <c r="N37" s="21"/>
      <c r="O37" s="21"/>
      <c r="P37" s="21"/>
      <c r="Q37" s="21"/>
      <c r="R37" s="21"/>
      <c r="S37" s="21">
        <v>1258863</v>
      </c>
      <c r="T37" s="21">
        <v>761506</v>
      </c>
      <c r="U37" s="21">
        <v>82.45</v>
      </c>
      <c r="V37" s="21">
        <v>272</v>
      </c>
      <c r="W37" s="21">
        <v>0.14099999999999999</v>
      </c>
      <c r="X37" s="246">
        <v>5.9</v>
      </c>
      <c r="Y37" s="21">
        <v>12.36</v>
      </c>
      <c r="Z37" s="21">
        <v>0.17</v>
      </c>
      <c r="AA37" s="21" t="s">
        <v>1355</v>
      </c>
      <c r="AB37" s="184">
        <v>207.68</v>
      </c>
      <c r="AC37" s="158" t="s">
        <v>1341</v>
      </c>
      <c r="AD37" s="21"/>
      <c r="AE37" s="21"/>
      <c r="AF37" s="21"/>
      <c r="AG37" s="21"/>
      <c r="AH37" s="21"/>
      <c r="AI37" s="21"/>
      <c r="AJ37" s="21"/>
      <c r="AK37" s="21"/>
      <c r="AL37" s="184">
        <v>0.59</v>
      </c>
      <c r="AM37" s="21"/>
      <c r="AN37" s="21"/>
      <c r="AO37" s="158" t="s">
        <v>1343</v>
      </c>
    </row>
    <row r="38" spans="2:41" x14ac:dyDescent="0.2">
      <c r="B38" s="200"/>
      <c r="C38" s="200"/>
      <c r="D38" s="164"/>
      <c r="E38" s="164" t="s">
        <v>1328</v>
      </c>
      <c r="F38" s="164">
        <v>201</v>
      </c>
      <c r="G38" s="49"/>
      <c r="H38" s="158">
        <v>4</v>
      </c>
      <c r="I38" s="181">
        <v>44964</v>
      </c>
      <c r="J38" s="182">
        <v>0.3979166666666667</v>
      </c>
      <c r="K38" s="181">
        <v>44964</v>
      </c>
      <c r="L38" s="182">
        <v>0.43958333333333338</v>
      </c>
      <c r="M38" s="158"/>
      <c r="N38" s="21"/>
      <c r="O38" s="21"/>
      <c r="P38" s="21"/>
      <c r="Q38" s="21"/>
      <c r="R38" s="21"/>
      <c r="S38" s="21">
        <v>1271841</v>
      </c>
      <c r="T38" s="21">
        <v>748404</v>
      </c>
      <c r="U38" s="246">
        <v>83.3</v>
      </c>
      <c r="V38" s="21">
        <v>275</v>
      </c>
      <c r="W38" s="21">
        <v>0.154</v>
      </c>
      <c r="X38" s="21">
        <v>6.12</v>
      </c>
      <c r="Y38" s="21">
        <v>11.82</v>
      </c>
      <c r="Z38" s="21">
        <v>0.27</v>
      </c>
      <c r="AA38" s="21" t="s">
        <v>1355</v>
      </c>
      <c r="AB38" s="184">
        <v>339.82</v>
      </c>
      <c r="AC38" s="158" t="s">
        <v>1341</v>
      </c>
      <c r="AD38" s="21"/>
      <c r="AE38" s="21"/>
      <c r="AF38" s="21"/>
      <c r="AG38" s="21"/>
      <c r="AH38" s="21"/>
      <c r="AI38" s="21"/>
      <c r="AJ38" s="21"/>
      <c r="AK38" s="21"/>
      <c r="AL38" s="184">
        <v>0.95</v>
      </c>
      <c r="AM38" s="21"/>
      <c r="AN38" s="21"/>
      <c r="AO38" s="158" t="s">
        <v>1343</v>
      </c>
    </row>
    <row r="39" spans="2:41" x14ac:dyDescent="0.2">
      <c r="B39" s="200"/>
      <c r="C39" s="200"/>
      <c r="D39" s="164"/>
      <c r="E39" s="164" t="s">
        <v>1328</v>
      </c>
      <c r="F39" s="164">
        <v>201</v>
      </c>
      <c r="G39" s="49"/>
      <c r="H39" s="158">
        <v>5</v>
      </c>
      <c r="I39" s="181">
        <v>44964</v>
      </c>
      <c r="J39" s="182">
        <v>0.44027777777777777</v>
      </c>
      <c r="K39" s="181">
        <v>44964</v>
      </c>
      <c r="L39" s="182">
        <v>0.48194444444444445</v>
      </c>
      <c r="M39" s="158"/>
      <c r="N39" s="21"/>
      <c r="O39" s="21"/>
      <c r="P39" s="21"/>
      <c r="Q39" s="21"/>
      <c r="R39" s="21"/>
      <c r="S39" s="21">
        <v>1271841</v>
      </c>
      <c r="T39" s="21">
        <v>748404</v>
      </c>
      <c r="U39" s="246">
        <v>83.3</v>
      </c>
      <c r="V39" s="21">
        <v>275</v>
      </c>
      <c r="W39" s="21">
        <v>0.152</v>
      </c>
      <c r="X39" s="21">
        <v>6.12</v>
      </c>
      <c r="Y39" s="21">
        <v>11.82</v>
      </c>
      <c r="Z39" s="21">
        <v>0.18</v>
      </c>
      <c r="AA39" s="21" t="s">
        <v>1355</v>
      </c>
      <c r="AB39" s="184">
        <v>229.3</v>
      </c>
      <c r="AC39" s="158" t="s">
        <v>1341</v>
      </c>
      <c r="AD39" s="21"/>
      <c r="AE39" s="21"/>
      <c r="AF39" s="21"/>
      <c r="AG39" s="21"/>
      <c r="AH39" s="21"/>
      <c r="AI39" s="21"/>
      <c r="AJ39" s="21"/>
      <c r="AK39" s="21"/>
      <c r="AL39" s="184">
        <v>0.64</v>
      </c>
      <c r="AM39" s="21"/>
      <c r="AN39" s="21"/>
      <c r="AO39" s="158" t="s">
        <v>1343</v>
      </c>
    </row>
    <row r="40" spans="2:41" x14ac:dyDescent="0.2">
      <c r="B40" s="200"/>
      <c r="C40" s="200"/>
      <c r="D40" s="164"/>
      <c r="E40" s="164" t="s">
        <v>1328</v>
      </c>
      <c r="F40" s="164">
        <v>201</v>
      </c>
      <c r="G40" s="49"/>
      <c r="H40" s="158">
        <v>6</v>
      </c>
      <c r="I40" s="181">
        <v>44964</v>
      </c>
      <c r="J40" s="182">
        <v>0.4826388888888889</v>
      </c>
      <c r="K40" s="181">
        <v>44964</v>
      </c>
      <c r="L40" s="182">
        <v>0.52430555555555558</v>
      </c>
      <c r="M40" s="158"/>
      <c r="N40" s="21"/>
      <c r="O40" s="21"/>
      <c r="P40" s="21"/>
      <c r="Q40" s="21"/>
      <c r="R40" s="21"/>
      <c r="S40" s="21">
        <v>1271841</v>
      </c>
      <c r="T40" s="21">
        <v>748404</v>
      </c>
      <c r="U40" s="246">
        <v>83.3</v>
      </c>
      <c r="V40" s="21">
        <v>275</v>
      </c>
      <c r="W40" s="21">
        <v>0.14899999999999999</v>
      </c>
      <c r="X40" s="21">
        <v>6.12</v>
      </c>
      <c r="Y40" s="21">
        <v>11.82</v>
      </c>
      <c r="Z40" s="247">
        <v>0.1</v>
      </c>
      <c r="AA40" s="21" t="s">
        <v>1355</v>
      </c>
      <c r="AB40" s="185">
        <v>124.82</v>
      </c>
      <c r="AC40" s="158" t="s">
        <v>1341</v>
      </c>
      <c r="AD40" s="21"/>
      <c r="AE40" s="21"/>
      <c r="AF40" s="21"/>
      <c r="AG40" s="21"/>
      <c r="AH40" s="21"/>
      <c r="AI40" s="21"/>
      <c r="AJ40" s="21"/>
      <c r="AK40" s="21"/>
      <c r="AL40" s="185">
        <v>0.34</v>
      </c>
      <c r="AM40" s="21"/>
      <c r="AN40" s="21"/>
      <c r="AO40" s="158" t="s">
        <v>1342</v>
      </c>
    </row>
    <row r="41" spans="2:41" x14ac:dyDescent="0.2">
      <c r="B41" s="201"/>
      <c r="C41" s="201"/>
      <c r="D41" s="164"/>
      <c r="E41" s="164" t="s">
        <v>1328</v>
      </c>
      <c r="F41" s="164">
        <v>201</v>
      </c>
      <c r="G41" s="49"/>
      <c r="H41" s="158">
        <v>7</v>
      </c>
      <c r="I41" s="181">
        <v>44965</v>
      </c>
      <c r="J41" s="182">
        <v>0.40138888888888885</v>
      </c>
      <c r="K41" s="181">
        <v>44965</v>
      </c>
      <c r="L41" s="182">
        <v>0.44305555555555554</v>
      </c>
      <c r="M41" s="158"/>
      <c r="N41" s="21"/>
      <c r="O41" s="21"/>
      <c r="P41" s="21"/>
      <c r="Q41" s="21"/>
      <c r="R41" s="21"/>
      <c r="S41" s="21">
        <v>1308179</v>
      </c>
      <c r="T41" s="21">
        <v>780320</v>
      </c>
      <c r="U41" s="21">
        <v>85.68</v>
      </c>
      <c r="V41" s="21">
        <v>274</v>
      </c>
      <c r="W41" s="21">
        <v>0.151</v>
      </c>
      <c r="X41" s="21">
        <v>6.09</v>
      </c>
      <c r="Y41" s="21">
        <v>11.95</v>
      </c>
      <c r="Z41" s="247">
        <v>0.1</v>
      </c>
      <c r="AA41" s="21" t="s">
        <v>1355</v>
      </c>
      <c r="AB41" s="185">
        <v>124.82</v>
      </c>
      <c r="AC41" s="158" t="s">
        <v>1341</v>
      </c>
      <c r="AD41" s="21"/>
      <c r="AE41" s="21"/>
      <c r="AF41" s="21"/>
      <c r="AG41" s="21"/>
      <c r="AH41" s="21"/>
      <c r="AI41" s="21"/>
      <c r="AJ41" s="21"/>
      <c r="AK41" s="21"/>
      <c r="AL41" s="185">
        <v>0.35</v>
      </c>
      <c r="AM41" s="21"/>
      <c r="AN41" s="21"/>
      <c r="AO41" s="158" t="s">
        <v>1342</v>
      </c>
    </row>
    <row r="42" spans="2:41" x14ac:dyDescent="0.2">
      <c r="B42" s="199"/>
      <c r="C42" s="199" t="str">
        <f>IF(B42="","",VLOOKUP(B42,'picklist-hide'!$C$15:$D$28,2,FALSE))</f>
        <v/>
      </c>
      <c r="D42" s="164"/>
      <c r="E42" s="164"/>
      <c r="F42" s="164"/>
      <c r="G42" s="49"/>
      <c r="H42" s="158">
        <v>1</v>
      </c>
      <c r="I42" s="181"/>
      <c r="J42" s="158"/>
      <c r="K42" s="181"/>
      <c r="L42" s="158"/>
      <c r="M42" s="158"/>
      <c r="N42" s="21"/>
      <c r="O42" s="21"/>
      <c r="P42" s="21"/>
      <c r="Q42" s="21"/>
      <c r="R42" s="21"/>
      <c r="S42" s="21"/>
      <c r="T42" s="21"/>
      <c r="U42" s="21"/>
      <c r="V42" s="21"/>
      <c r="W42" s="21"/>
      <c r="X42" s="21"/>
      <c r="Y42" s="21"/>
      <c r="Z42" s="21"/>
      <c r="AA42" s="21"/>
      <c r="AB42" s="184"/>
      <c r="AC42" s="158"/>
      <c r="AD42" s="21"/>
      <c r="AE42" s="21"/>
      <c r="AF42" s="21"/>
      <c r="AG42" s="21"/>
      <c r="AH42" s="21"/>
      <c r="AI42" s="21"/>
      <c r="AJ42" s="21"/>
      <c r="AK42" s="21"/>
      <c r="AL42" s="184"/>
      <c r="AM42" s="21"/>
      <c r="AN42" s="21"/>
      <c r="AO42" s="158"/>
    </row>
    <row r="43" spans="2:41" x14ac:dyDescent="0.2">
      <c r="B43" s="200"/>
      <c r="C43" s="200"/>
      <c r="D43" s="164"/>
      <c r="E43" s="164"/>
      <c r="F43" s="164"/>
      <c r="G43" s="49"/>
      <c r="H43" s="158">
        <v>2</v>
      </c>
      <c r="I43" s="181"/>
      <c r="J43" s="158"/>
      <c r="K43" s="181"/>
      <c r="L43" s="158"/>
      <c r="M43" s="158"/>
      <c r="N43" s="21"/>
      <c r="O43" s="21"/>
      <c r="P43" s="21"/>
      <c r="Q43" s="21"/>
      <c r="R43" s="21"/>
      <c r="S43" s="21"/>
      <c r="T43" s="21"/>
      <c r="U43" s="21"/>
      <c r="V43" s="21"/>
      <c r="W43" s="21"/>
      <c r="X43" s="21"/>
      <c r="Y43" s="21"/>
      <c r="Z43" s="21"/>
      <c r="AA43" s="21"/>
      <c r="AB43" s="184"/>
      <c r="AC43" s="158"/>
      <c r="AD43" s="21"/>
      <c r="AE43" s="21"/>
      <c r="AF43" s="21"/>
      <c r="AG43" s="21"/>
      <c r="AH43" s="21"/>
      <c r="AI43" s="21"/>
      <c r="AJ43" s="21"/>
      <c r="AK43" s="21"/>
      <c r="AL43" s="184"/>
      <c r="AM43" s="21"/>
      <c r="AN43" s="21"/>
      <c r="AO43" s="158"/>
    </row>
    <row r="44" spans="2:41" x14ac:dyDescent="0.2">
      <c r="B44" s="200"/>
      <c r="C44" s="200"/>
      <c r="D44" s="164"/>
      <c r="E44" s="164"/>
      <c r="F44" s="164"/>
      <c r="G44" s="49"/>
      <c r="H44" s="158">
        <v>3</v>
      </c>
      <c r="I44" s="181"/>
      <c r="J44" s="158"/>
      <c r="K44" s="181"/>
      <c r="L44" s="158"/>
      <c r="M44" s="158"/>
      <c r="N44" s="21"/>
      <c r="O44" s="21"/>
      <c r="P44" s="21"/>
      <c r="Q44" s="21"/>
      <c r="R44" s="21"/>
      <c r="S44" s="21"/>
      <c r="T44" s="21"/>
      <c r="U44" s="21"/>
      <c r="V44" s="21"/>
      <c r="W44" s="21"/>
      <c r="X44" s="21"/>
      <c r="Y44" s="21"/>
      <c r="Z44" s="21"/>
      <c r="AA44" s="21"/>
      <c r="AB44" s="184"/>
      <c r="AC44" s="158"/>
      <c r="AD44" s="21"/>
      <c r="AE44" s="21"/>
      <c r="AF44" s="21"/>
      <c r="AG44" s="21"/>
      <c r="AH44" s="21"/>
      <c r="AI44" s="21"/>
      <c r="AJ44" s="21"/>
      <c r="AK44" s="21"/>
      <c r="AL44" s="184"/>
      <c r="AM44" s="21"/>
      <c r="AN44" s="21"/>
      <c r="AO44" s="158"/>
    </row>
    <row r="45" spans="2:41" x14ac:dyDescent="0.2">
      <c r="B45" s="200"/>
      <c r="C45" s="200"/>
      <c r="D45" s="164"/>
      <c r="E45" s="164"/>
      <c r="F45" s="164"/>
      <c r="G45" s="49"/>
      <c r="H45" s="158">
        <v>4</v>
      </c>
      <c r="I45" s="181"/>
      <c r="J45" s="158"/>
      <c r="K45" s="181"/>
      <c r="L45" s="158"/>
      <c r="M45" s="158"/>
      <c r="N45" s="21"/>
      <c r="O45" s="21"/>
      <c r="P45" s="21"/>
      <c r="Q45" s="21"/>
      <c r="R45" s="21"/>
      <c r="S45" s="21"/>
      <c r="T45" s="21"/>
      <c r="U45" s="21"/>
      <c r="V45" s="21"/>
      <c r="W45" s="21"/>
      <c r="X45" s="21"/>
      <c r="Y45" s="21"/>
      <c r="Z45" s="21"/>
      <c r="AA45" s="21"/>
      <c r="AB45" s="184"/>
      <c r="AC45" s="158"/>
      <c r="AD45" s="21"/>
      <c r="AE45" s="21"/>
      <c r="AF45" s="21"/>
      <c r="AG45" s="21"/>
      <c r="AH45" s="21"/>
      <c r="AI45" s="21"/>
      <c r="AJ45" s="21"/>
      <c r="AK45" s="21"/>
      <c r="AL45" s="184"/>
      <c r="AM45" s="21"/>
      <c r="AN45" s="21"/>
      <c r="AO45" s="158"/>
    </row>
    <row r="46" spans="2:41" x14ac:dyDescent="0.2">
      <c r="B46" s="200"/>
      <c r="C46" s="200"/>
      <c r="D46" s="164"/>
      <c r="E46" s="164"/>
      <c r="F46" s="164"/>
      <c r="G46" s="49"/>
      <c r="H46" s="158">
        <v>5</v>
      </c>
      <c r="I46" s="181"/>
      <c r="J46" s="158"/>
      <c r="K46" s="181"/>
      <c r="L46" s="158"/>
      <c r="M46" s="158"/>
      <c r="N46" s="21"/>
      <c r="O46" s="21"/>
      <c r="P46" s="21"/>
      <c r="Q46" s="21"/>
      <c r="R46" s="21"/>
      <c r="S46" s="21"/>
      <c r="T46" s="21"/>
      <c r="U46" s="21"/>
      <c r="V46" s="21"/>
      <c r="W46" s="21"/>
      <c r="X46" s="21"/>
      <c r="Y46" s="21"/>
      <c r="Z46" s="21"/>
      <c r="AA46" s="21"/>
      <c r="AB46" s="184"/>
      <c r="AC46" s="158"/>
      <c r="AD46" s="21"/>
      <c r="AE46" s="21"/>
      <c r="AF46" s="21"/>
      <c r="AG46" s="21"/>
      <c r="AH46" s="21"/>
      <c r="AI46" s="21"/>
      <c r="AJ46" s="21"/>
      <c r="AK46" s="21"/>
      <c r="AL46" s="184"/>
      <c r="AM46" s="21"/>
      <c r="AN46" s="21"/>
      <c r="AO46" s="158"/>
    </row>
    <row r="47" spans="2:41" x14ac:dyDescent="0.2">
      <c r="B47" s="200"/>
      <c r="C47" s="200"/>
      <c r="D47" s="164"/>
      <c r="E47" s="164"/>
      <c r="F47" s="164"/>
      <c r="G47" s="49"/>
      <c r="H47" s="158">
        <v>6</v>
      </c>
      <c r="I47" s="181"/>
      <c r="J47" s="158"/>
      <c r="K47" s="181"/>
      <c r="L47" s="158"/>
      <c r="M47" s="158"/>
      <c r="N47" s="21"/>
      <c r="O47" s="21"/>
      <c r="P47" s="21"/>
      <c r="Q47" s="21"/>
      <c r="R47" s="21"/>
      <c r="S47" s="21"/>
      <c r="T47" s="21"/>
      <c r="U47" s="21"/>
      <c r="V47" s="21"/>
      <c r="W47" s="21"/>
      <c r="X47" s="21"/>
      <c r="Y47" s="21"/>
      <c r="Z47" s="21"/>
      <c r="AA47" s="21"/>
      <c r="AB47" s="184"/>
      <c r="AC47" s="158"/>
      <c r="AD47" s="21"/>
      <c r="AE47" s="21"/>
      <c r="AF47" s="21"/>
      <c r="AG47" s="21"/>
      <c r="AH47" s="21"/>
      <c r="AI47" s="21"/>
      <c r="AJ47" s="21"/>
      <c r="AK47" s="21"/>
      <c r="AL47" s="184"/>
      <c r="AM47" s="21"/>
      <c r="AN47" s="21"/>
      <c r="AO47" s="158"/>
    </row>
    <row r="48" spans="2:41" x14ac:dyDescent="0.2">
      <c r="B48" s="201"/>
      <c r="C48" s="201"/>
      <c r="D48" s="164"/>
      <c r="E48" s="164"/>
      <c r="F48" s="164"/>
      <c r="G48" s="49"/>
      <c r="H48" s="158">
        <v>7</v>
      </c>
      <c r="I48" s="181"/>
      <c r="J48" s="158"/>
      <c r="K48" s="181"/>
      <c r="L48" s="158"/>
      <c r="M48" s="158"/>
      <c r="N48" s="21"/>
      <c r="O48" s="21"/>
      <c r="P48" s="21"/>
      <c r="Q48" s="21"/>
      <c r="R48" s="21"/>
      <c r="S48" s="21"/>
      <c r="T48" s="21"/>
      <c r="U48" s="21"/>
      <c r="V48" s="21"/>
      <c r="W48" s="21"/>
      <c r="X48" s="21"/>
      <c r="Y48" s="21"/>
      <c r="Z48" s="21"/>
      <c r="AA48" s="21"/>
      <c r="AB48" s="184"/>
      <c r="AC48" s="158"/>
      <c r="AD48" s="21"/>
      <c r="AE48" s="21"/>
      <c r="AF48" s="21"/>
      <c r="AG48" s="21"/>
      <c r="AH48" s="21"/>
      <c r="AI48" s="21"/>
      <c r="AJ48" s="21"/>
      <c r="AK48" s="21"/>
      <c r="AL48" s="184"/>
      <c r="AM48" s="21"/>
      <c r="AN48" s="21"/>
      <c r="AO48" s="158"/>
    </row>
    <row r="49" spans="2:41" x14ac:dyDescent="0.2">
      <c r="B49" s="199"/>
      <c r="C49" s="199" t="str">
        <f>IF(B49="","",VLOOKUP(B49,'picklist-hide'!$C$15:$D$28,2,FALSE))</f>
        <v/>
      </c>
      <c r="D49" s="164"/>
      <c r="E49" s="164"/>
      <c r="F49" s="164"/>
      <c r="G49" s="49"/>
      <c r="H49" s="158">
        <v>1</v>
      </c>
      <c r="I49" s="181"/>
      <c r="J49" s="158"/>
      <c r="K49" s="181"/>
      <c r="L49" s="158"/>
      <c r="M49" s="158"/>
      <c r="N49" s="21"/>
      <c r="O49" s="21"/>
      <c r="P49" s="21"/>
      <c r="Q49" s="21"/>
      <c r="R49" s="21"/>
      <c r="S49" s="21"/>
      <c r="T49" s="21"/>
      <c r="U49" s="21"/>
      <c r="V49" s="21"/>
      <c r="W49" s="21"/>
      <c r="X49" s="21"/>
      <c r="Y49" s="21"/>
      <c r="Z49" s="21"/>
      <c r="AA49" s="21"/>
      <c r="AB49" s="184"/>
      <c r="AC49" s="158"/>
      <c r="AD49" s="21"/>
      <c r="AE49" s="21"/>
      <c r="AF49" s="21"/>
      <c r="AG49" s="21"/>
      <c r="AH49" s="21"/>
      <c r="AI49" s="21"/>
      <c r="AJ49" s="21"/>
      <c r="AK49" s="21"/>
      <c r="AL49" s="184"/>
      <c r="AM49" s="21"/>
      <c r="AN49" s="21"/>
      <c r="AO49" s="158"/>
    </row>
    <row r="50" spans="2:41" x14ac:dyDescent="0.2">
      <c r="B50" s="200"/>
      <c r="C50" s="200"/>
      <c r="D50" s="164"/>
      <c r="E50" s="164"/>
      <c r="F50" s="164"/>
      <c r="G50" s="49"/>
      <c r="H50" s="158">
        <v>2</v>
      </c>
      <c r="I50" s="181"/>
      <c r="J50" s="158"/>
      <c r="K50" s="181"/>
      <c r="L50" s="158"/>
      <c r="M50" s="158"/>
      <c r="N50" s="21"/>
      <c r="O50" s="21"/>
      <c r="P50" s="21"/>
      <c r="Q50" s="21"/>
      <c r="R50" s="21"/>
      <c r="S50" s="21"/>
      <c r="T50" s="21"/>
      <c r="U50" s="21"/>
      <c r="V50" s="21"/>
      <c r="W50" s="21"/>
      <c r="X50" s="21"/>
      <c r="Y50" s="21"/>
      <c r="Z50" s="21"/>
      <c r="AA50" s="21"/>
      <c r="AB50" s="184"/>
      <c r="AC50" s="158"/>
      <c r="AD50" s="21"/>
      <c r="AE50" s="21"/>
      <c r="AF50" s="21"/>
      <c r="AG50" s="21"/>
      <c r="AH50" s="21"/>
      <c r="AI50" s="21"/>
      <c r="AJ50" s="21"/>
      <c r="AK50" s="21"/>
      <c r="AL50" s="184"/>
      <c r="AM50" s="21"/>
      <c r="AN50" s="21"/>
      <c r="AO50" s="158"/>
    </row>
    <row r="51" spans="2:41" x14ac:dyDescent="0.2">
      <c r="B51" s="200"/>
      <c r="C51" s="200"/>
      <c r="D51" s="164"/>
      <c r="E51" s="164"/>
      <c r="F51" s="164"/>
      <c r="G51" s="49"/>
      <c r="H51" s="158">
        <v>3</v>
      </c>
      <c r="I51" s="181"/>
      <c r="J51" s="158"/>
      <c r="K51" s="181"/>
      <c r="L51" s="158"/>
      <c r="M51" s="158"/>
      <c r="N51" s="21"/>
      <c r="O51" s="21"/>
      <c r="P51" s="21"/>
      <c r="Q51" s="21"/>
      <c r="R51" s="21"/>
      <c r="S51" s="21"/>
      <c r="T51" s="21"/>
      <c r="U51" s="21"/>
      <c r="V51" s="21"/>
      <c r="W51" s="21"/>
      <c r="X51" s="21"/>
      <c r="Y51" s="21"/>
      <c r="Z51" s="21"/>
      <c r="AA51" s="21"/>
      <c r="AB51" s="184"/>
      <c r="AC51" s="158"/>
      <c r="AD51" s="21"/>
      <c r="AE51" s="21"/>
      <c r="AF51" s="21"/>
      <c r="AG51" s="21"/>
      <c r="AH51" s="21"/>
      <c r="AI51" s="21"/>
      <c r="AJ51" s="21"/>
      <c r="AK51" s="21"/>
      <c r="AL51" s="184"/>
      <c r="AM51" s="21"/>
      <c r="AN51" s="21"/>
      <c r="AO51" s="158"/>
    </row>
    <row r="52" spans="2:41" x14ac:dyDescent="0.2">
      <c r="B52" s="200"/>
      <c r="C52" s="200"/>
      <c r="D52" s="164"/>
      <c r="E52" s="164"/>
      <c r="F52" s="164"/>
      <c r="G52" s="49"/>
      <c r="H52" s="158">
        <v>4</v>
      </c>
      <c r="I52" s="181"/>
      <c r="J52" s="158"/>
      <c r="K52" s="181"/>
      <c r="L52" s="158"/>
      <c r="M52" s="158"/>
      <c r="N52" s="21"/>
      <c r="O52" s="21"/>
      <c r="P52" s="21"/>
      <c r="Q52" s="21"/>
      <c r="R52" s="21"/>
      <c r="S52" s="21"/>
      <c r="T52" s="21"/>
      <c r="U52" s="21"/>
      <c r="V52" s="21"/>
      <c r="W52" s="21"/>
      <c r="X52" s="21"/>
      <c r="Y52" s="21"/>
      <c r="Z52" s="21"/>
      <c r="AA52" s="21"/>
      <c r="AB52" s="184"/>
      <c r="AC52" s="158"/>
      <c r="AD52" s="21"/>
      <c r="AE52" s="21"/>
      <c r="AF52" s="21"/>
      <c r="AG52" s="21"/>
      <c r="AH52" s="21"/>
      <c r="AI52" s="21"/>
      <c r="AJ52" s="21"/>
      <c r="AK52" s="21"/>
      <c r="AL52" s="184"/>
      <c r="AM52" s="21"/>
      <c r="AN52" s="21"/>
      <c r="AO52" s="158"/>
    </row>
    <row r="53" spans="2:41" x14ac:dyDescent="0.2">
      <c r="B53" s="200"/>
      <c r="C53" s="200"/>
      <c r="D53" s="164"/>
      <c r="E53" s="164"/>
      <c r="F53" s="164"/>
      <c r="G53" s="49"/>
      <c r="H53" s="158">
        <v>5</v>
      </c>
      <c r="I53" s="181"/>
      <c r="J53" s="158"/>
      <c r="K53" s="181"/>
      <c r="L53" s="158"/>
      <c r="M53" s="158"/>
      <c r="N53" s="21"/>
      <c r="O53" s="21"/>
      <c r="P53" s="21"/>
      <c r="Q53" s="21"/>
      <c r="R53" s="21"/>
      <c r="S53" s="21"/>
      <c r="T53" s="21"/>
      <c r="U53" s="21"/>
      <c r="V53" s="21"/>
      <c r="W53" s="21"/>
      <c r="X53" s="21"/>
      <c r="Y53" s="21"/>
      <c r="Z53" s="21"/>
      <c r="AA53" s="21"/>
      <c r="AB53" s="184"/>
      <c r="AC53" s="158"/>
      <c r="AD53" s="21"/>
      <c r="AE53" s="21"/>
      <c r="AF53" s="21"/>
      <c r="AG53" s="21"/>
      <c r="AH53" s="21"/>
      <c r="AI53" s="21"/>
      <c r="AJ53" s="21"/>
      <c r="AK53" s="21"/>
      <c r="AL53" s="184"/>
      <c r="AM53" s="21"/>
      <c r="AN53" s="21"/>
      <c r="AO53" s="158"/>
    </row>
    <row r="54" spans="2:41" x14ac:dyDescent="0.2">
      <c r="B54" s="200"/>
      <c r="C54" s="200"/>
      <c r="D54" s="164"/>
      <c r="E54" s="164"/>
      <c r="F54" s="164"/>
      <c r="G54" s="49"/>
      <c r="H54" s="158">
        <v>6</v>
      </c>
      <c r="I54" s="181"/>
      <c r="J54" s="158"/>
      <c r="K54" s="181"/>
      <c r="L54" s="158"/>
      <c r="M54" s="158"/>
      <c r="N54" s="21"/>
      <c r="O54" s="21"/>
      <c r="P54" s="21"/>
      <c r="Q54" s="21"/>
      <c r="R54" s="21"/>
      <c r="S54" s="21"/>
      <c r="T54" s="21"/>
      <c r="U54" s="21"/>
      <c r="V54" s="21"/>
      <c r="W54" s="21"/>
      <c r="X54" s="21"/>
      <c r="Y54" s="21"/>
      <c r="Z54" s="21"/>
      <c r="AA54" s="21"/>
      <c r="AB54" s="184"/>
      <c r="AC54" s="158"/>
      <c r="AD54" s="21"/>
      <c r="AE54" s="21"/>
      <c r="AF54" s="21"/>
      <c r="AG54" s="21"/>
      <c r="AH54" s="21"/>
      <c r="AI54" s="21"/>
      <c r="AJ54" s="21"/>
      <c r="AK54" s="21"/>
      <c r="AL54" s="184"/>
      <c r="AM54" s="21"/>
      <c r="AN54" s="21"/>
      <c r="AO54" s="158"/>
    </row>
    <row r="55" spans="2:41" x14ac:dyDescent="0.2">
      <c r="B55" s="201"/>
      <c r="C55" s="201"/>
      <c r="D55" s="164"/>
      <c r="E55" s="164"/>
      <c r="F55" s="164"/>
      <c r="G55" s="49"/>
      <c r="H55" s="158">
        <v>7</v>
      </c>
      <c r="I55" s="181"/>
      <c r="J55" s="158"/>
      <c r="K55" s="181"/>
      <c r="L55" s="158"/>
      <c r="M55" s="158"/>
      <c r="N55" s="21"/>
      <c r="O55" s="21"/>
      <c r="P55" s="21"/>
      <c r="Q55" s="21"/>
      <c r="R55" s="21"/>
      <c r="S55" s="21"/>
      <c r="T55" s="21"/>
      <c r="U55" s="21"/>
      <c r="V55" s="21"/>
      <c r="W55" s="21"/>
      <c r="X55" s="21"/>
      <c r="Y55" s="21"/>
      <c r="Z55" s="21"/>
      <c r="AA55" s="21"/>
      <c r="AB55" s="184"/>
      <c r="AC55" s="158"/>
      <c r="AD55" s="21"/>
      <c r="AE55" s="21"/>
      <c r="AF55" s="21"/>
      <c r="AG55" s="21"/>
      <c r="AH55" s="21"/>
      <c r="AI55" s="21"/>
      <c r="AJ55" s="21"/>
      <c r="AK55" s="21"/>
      <c r="AL55" s="184"/>
      <c r="AM55" s="21"/>
      <c r="AN55" s="21"/>
      <c r="AO55" s="158"/>
    </row>
    <row r="56" spans="2:41" x14ac:dyDescent="0.2">
      <c r="B56" s="199"/>
      <c r="C56" s="199" t="str">
        <f>IF(B56="","",VLOOKUP(B56,'picklist-hide'!$C$15:$D$28,2,FALSE))</f>
        <v/>
      </c>
      <c r="D56" s="164"/>
      <c r="E56" s="164"/>
      <c r="F56" s="164"/>
      <c r="G56" s="49"/>
      <c r="H56" s="158">
        <v>1</v>
      </c>
      <c r="I56" s="181"/>
      <c r="J56" s="158"/>
      <c r="K56" s="181"/>
      <c r="L56" s="158"/>
      <c r="M56" s="158"/>
      <c r="N56" s="21"/>
      <c r="O56" s="21"/>
      <c r="P56" s="21"/>
      <c r="Q56" s="21"/>
      <c r="R56" s="21"/>
      <c r="S56" s="21"/>
      <c r="T56" s="21"/>
      <c r="U56" s="21"/>
      <c r="V56" s="21"/>
      <c r="W56" s="21"/>
      <c r="X56" s="21"/>
      <c r="Y56" s="21"/>
      <c r="Z56" s="21"/>
      <c r="AA56" s="21"/>
      <c r="AB56" s="184"/>
      <c r="AC56" s="158"/>
      <c r="AD56" s="21"/>
      <c r="AE56" s="21"/>
      <c r="AF56" s="21"/>
      <c r="AG56" s="21"/>
      <c r="AH56" s="21"/>
      <c r="AI56" s="21"/>
      <c r="AJ56" s="21"/>
      <c r="AK56" s="21"/>
      <c r="AL56" s="184"/>
      <c r="AM56" s="21"/>
      <c r="AN56" s="21"/>
      <c r="AO56" s="158"/>
    </row>
    <row r="57" spans="2:41" x14ac:dyDescent="0.2">
      <c r="B57" s="200"/>
      <c r="C57" s="200"/>
      <c r="D57" s="164"/>
      <c r="E57" s="164"/>
      <c r="F57" s="164"/>
      <c r="G57" s="49"/>
      <c r="H57" s="158">
        <v>2</v>
      </c>
      <c r="I57" s="181"/>
      <c r="J57" s="158"/>
      <c r="K57" s="181"/>
      <c r="L57" s="158"/>
      <c r="M57" s="158"/>
      <c r="N57" s="21"/>
      <c r="O57" s="21"/>
      <c r="P57" s="21"/>
      <c r="Q57" s="21"/>
      <c r="R57" s="21"/>
      <c r="S57" s="21"/>
      <c r="T57" s="21"/>
      <c r="U57" s="21"/>
      <c r="V57" s="21"/>
      <c r="W57" s="21"/>
      <c r="X57" s="21"/>
      <c r="Y57" s="21"/>
      <c r="Z57" s="21"/>
      <c r="AA57" s="21"/>
      <c r="AB57" s="184"/>
      <c r="AC57" s="158"/>
      <c r="AD57" s="21"/>
      <c r="AE57" s="21"/>
      <c r="AF57" s="21"/>
      <c r="AG57" s="21"/>
      <c r="AH57" s="21"/>
      <c r="AI57" s="21"/>
      <c r="AJ57" s="21"/>
      <c r="AK57" s="21"/>
      <c r="AL57" s="184"/>
      <c r="AM57" s="21"/>
      <c r="AN57" s="21"/>
      <c r="AO57" s="158"/>
    </row>
    <row r="58" spans="2:41" x14ac:dyDescent="0.2">
      <c r="B58" s="200"/>
      <c r="C58" s="200"/>
      <c r="D58" s="164"/>
      <c r="E58" s="164"/>
      <c r="F58" s="164"/>
      <c r="G58" s="49"/>
      <c r="H58" s="158">
        <v>3</v>
      </c>
      <c r="I58" s="181"/>
      <c r="J58" s="158"/>
      <c r="K58" s="181"/>
      <c r="L58" s="158"/>
      <c r="M58" s="158"/>
      <c r="N58" s="21"/>
      <c r="O58" s="21"/>
      <c r="P58" s="21"/>
      <c r="Q58" s="21"/>
      <c r="R58" s="21"/>
      <c r="S58" s="21"/>
      <c r="T58" s="21"/>
      <c r="U58" s="21"/>
      <c r="V58" s="21"/>
      <c r="W58" s="21"/>
      <c r="X58" s="21"/>
      <c r="Y58" s="21"/>
      <c r="Z58" s="21"/>
      <c r="AA58" s="21"/>
      <c r="AB58" s="184"/>
      <c r="AC58" s="158"/>
      <c r="AD58" s="21"/>
      <c r="AE58" s="21"/>
      <c r="AF58" s="21"/>
      <c r="AG58" s="21"/>
      <c r="AH58" s="21"/>
      <c r="AI58" s="21"/>
      <c r="AJ58" s="21"/>
      <c r="AK58" s="21"/>
      <c r="AL58" s="184"/>
      <c r="AM58" s="21"/>
      <c r="AN58" s="21"/>
      <c r="AO58" s="158"/>
    </row>
    <row r="59" spans="2:41" x14ac:dyDescent="0.2">
      <c r="B59" s="200"/>
      <c r="C59" s="200"/>
      <c r="D59" s="164"/>
      <c r="E59" s="164"/>
      <c r="F59" s="164"/>
      <c r="G59" s="49"/>
      <c r="H59" s="158">
        <v>4</v>
      </c>
      <c r="I59" s="181"/>
      <c r="J59" s="158"/>
      <c r="K59" s="181"/>
      <c r="L59" s="158"/>
      <c r="M59" s="158"/>
      <c r="N59" s="21"/>
      <c r="O59" s="21"/>
      <c r="P59" s="21"/>
      <c r="Q59" s="21"/>
      <c r="R59" s="21"/>
      <c r="S59" s="21"/>
      <c r="T59" s="21"/>
      <c r="U59" s="21"/>
      <c r="V59" s="21"/>
      <c r="W59" s="21"/>
      <c r="X59" s="21"/>
      <c r="Y59" s="21"/>
      <c r="Z59" s="21"/>
      <c r="AA59" s="21"/>
      <c r="AB59" s="184"/>
      <c r="AC59" s="158"/>
      <c r="AD59" s="21"/>
      <c r="AE59" s="21"/>
      <c r="AF59" s="21"/>
      <c r="AG59" s="21"/>
      <c r="AH59" s="21"/>
      <c r="AI59" s="21"/>
      <c r="AJ59" s="21"/>
      <c r="AK59" s="21"/>
      <c r="AL59" s="158"/>
      <c r="AM59" s="21"/>
      <c r="AN59" s="21"/>
      <c r="AO59" s="158"/>
    </row>
    <row r="60" spans="2:41" x14ac:dyDescent="0.2">
      <c r="B60" s="200"/>
      <c r="C60" s="200"/>
      <c r="D60" s="164"/>
      <c r="E60" s="164"/>
      <c r="F60" s="164"/>
      <c r="G60" s="49"/>
      <c r="H60" s="158">
        <v>5</v>
      </c>
      <c r="I60" s="181"/>
      <c r="J60" s="158"/>
      <c r="K60" s="181"/>
      <c r="L60" s="158"/>
      <c r="M60" s="158"/>
      <c r="N60" s="21"/>
      <c r="O60" s="21"/>
      <c r="P60" s="21"/>
      <c r="Q60" s="21"/>
      <c r="R60" s="21"/>
      <c r="S60" s="21"/>
      <c r="T60" s="21"/>
      <c r="U60" s="21"/>
      <c r="V60" s="21"/>
      <c r="W60" s="21"/>
      <c r="X60" s="21"/>
      <c r="Y60" s="21"/>
      <c r="Z60" s="21"/>
      <c r="AA60" s="21"/>
      <c r="AB60" s="184"/>
      <c r="AC60" s="158"/>
      <c r="AD60" s="21"/>
      <c r="AE60" s="21"/>
      <c r="AF60" s="21"/>
      <c r="AG60" s="21"/>
      <c r="AH60" s="21"/>
      <c r="AI60" s="21"/>
      <c r="AJ60" s="21"/>
      <c r="AK60" s="21"/>
      <c r="AL60" s="158"/>
      <c r="AM60" s="21"/>
      <c r="AN60" s="21"/>
      <c r="AO60" s="158"/>
    </row>
    <row r="61" spans="2:41" x14ac:dyDescent="0.2">
      <c r="B61" s="200"/>
      <c r="C61" s="200"/>
      <c r="D61" s="164"/>
      <c r="E61" s="164"/>
      <c r="F61" s="164"/>
      <c r="G61" s="49"/>
      <c r="H61" s="158">
        <v>6</v>
      </c>
      <c r="I61" s="181"/>
      <c r="J61" s="158"/>
      <c r="K61" s="181"/>
      <c r="L61" s="158"/>
      <c r="M61" s="158"/>
      <c r="N61" s="21"/>
      <c r="O61" s="21"/>
      <c r="P61" s="21"/>
      <c r="Q61" s="21"/>
      <c r="R61" s="21"/>
      <c r="S61" s="21"/>
      <c r="T61" s="21"/>
      <c r="U61" s="21"/>
      <c r="V61" s="21"/>
      <c r="W61" s="21"/>
      <c r="X61" s="21"/>
      <c r="Y61" s="21"/>
      <c r="Z61" s="21"/>
      <c r="AA61" s="21"/>
      <c r="AB61" s="184"/>
      <c r="AC61" s="158"/>
      <c r="AD61" s="21"/>
      <c r="AE61" s="21"/>
      <c r="AF61" s="21"/>
      <c r="AG61" s="21"/>
      <c r="AH61" s="21"/>
      <c r="AI61" s="21"/>
      <c r="AJ61" s="21"/>
      <c r="AK61" s="21"/>
      <c r="AL61" s="158"/>
      <c r="AM61" s="21"/>
      <c r="AN61" s="21"/>
      <c r="AO61" s="158"/>
    </row>
    <row r="62" spans="2:41" x14ac:dyDescent="0.2">
      <c r="B62" s="201"/>
      <c r="C62" s="201"/>
      <c r="D62" s="164"/>
      <c r="E62" s="164"/>
      <c r="F62" s="164"/>
      <c r="G62" s="49"/>
      <c r="H62" s="158">
        <v>7</v>
      </c>
      <c r="I62" s="181"/>
      <c r="J62" s="158"/>
      <c r="K62" s="181"/>
      <c r="L62" s="158"/>
      <c r="M62" s="158"/>
      <c r="N62" s="21"/>
      <c r="O62" s="21"/>
      <c r="P62" s="21"/>
      <c r="Q62" s="21"/>
      <c r="R62" s="21"/>
      <c r="S62" s="21"/>
      <c r="T62" s="21"/>
      <c r="U62" s="21"/>
      <c r="V62" s="21"/>
      <c r="W62" s="21"/>
      <c r="X62" s="21"/>
      <c r="Y62" s="21"/>
      <c r="Z62" s="21"/>
      <c r="AA62" s="21"/>
      <c r="AB62" s="184"/>
      <c r="AC62" s="158"/>
      <c r="AD62" s="21"/>
      <c r="AE62" s="21"/>
      <c r="AF62" s="21"/>
      <c r="AG62" s="21"/>
      <c r="AH62" s="21"/>
      <c r="AI62" s="21"/>
      <c r="AJ62" s="21"/>
      <c r="AK62" s="21"/>
      <c r="AL62" s="158"/>
      <c r="AM62" s="21"/>
      <c r="AN62" s="21"/>
      <c r="AO62" s="158"/>
    </row>
    <row r="63" spans="2:41" x14ac:dyDescent="0.2">
      <c r="B63" s="199"/>
      <c r="C63" s="199" t="str">
        <f>IF(B63="","",VLOOKUP(B63,'picklist-hide'!$C$15:$D$28,2,FALSE))</f>
        <v/>
      </c>
      <c r="D63" s="164"/>
      <c r="E63" s="164"/>
      <c r="F63" s="164"/>
      <c r="G63" s="49"/>
      <c r="H63" s="158">
        <v>1</v>
      </c>
      <c r="I63" s="181"/>
      <c r="J63" s="158"/>
      <c r="K63" s="181"/>
      <c r="L63" s="158"/>
      <c r="M63" s="158"/>
      <c r="N63" s="21"/>
      <c r="O63" s="21"/>
      <c r="P63" s="21"/>
      <c r="Q63" s="21"/>
      <c r="R63" s="21"/>
      <c r="S63" s="21"/>
      <c r="T63" s="21"/>
      <c r="U63" s="21"/>
      <c r="V63" s="21"/>
      <c r="W63" s="21"/>
      <c r="X63" s="21"/>
      <c r="Y63" s="21"/>
      <c r="Z63" s="21"/>
      <c r="AA63" s="21"/>
      <c r="AB63" s="184"/>
      <c r="AC63" s="158"/>
      <c r="AD63" s="21"/>
      <c r="AE63" s="21"/>
      <c r="AF63" s="21"/>
      <c r="AG63" s="21"/>
      <c r="AH63" s="21"/>
      <c r="AI63" s="21"/>
      <c r="AJ63" s="21"/>
      <c r="AK63" s="21"/>
      <c r="AL63" s="158"/>
      <c r="AM63" s="21"/>
      <c r="AN63" s="21"/>
      <c r="AO63" s="158"/>
    </row>
    <row r="64" spans="2:41" x14ac:dyDescent="0.2">
      <c r="B64" s="200"/>
      <c r="C64" s="200"/>
      <c r="D64" s="164"/>
      <c r="E64" s="164"/>
      <c r="F64" s="164"/>
      <c r="G64" s="49"/>
      <c r="H64" s="158">
        <v>2</v>
      </c>
      <c r="I64" s="181"/>
      <c r="J64" s="158"/>
      <c r="K64" s="181"/>
      <c r="L64" s="158"/>
      <c r="M64" s="158"/>
      <c r="N64" s="21"/>
      <c r="O64" s="21"/>
      <c r="P64" s="21"/>
      <c r="Q64" s="21"/>
      <c r="R64" s="21"/>
      <c r="S64" s="21"/>
      <c r="T64" s="21"/>
      <c r="U64" s="21"/>
      <c r="V64" s="21"/>
      <c r="W64" s="21"/>
      <c r="X64" s="21"/>
      <c r="Y64" s="21"/>
      <c r="Z64" s="21"/>
      <c r="AA64" s="21"/>
      <c r="AB64" s="184"/>
      <c r="AC64" s="158"/>
      <c r="AD64" s="21"/>
      <c r="AE64" s="21"/>
      <c r="AF64" s="21"/>
      <c r="AG64" s="21"/>
      <c r="AH64" s="21"/>
      <c r="AI64" s="21"/>
      <c r="AJ64" s="21"/>
      <c r="AK64" s="21"/>
      <c r="AL64" s="158"/>
      <c r="AM64" s="21"/>
      <c r="AN64" s="21"/>
      <c r="AO64" s="158"/>
    </row>
    <row r="65" spans="2:41" x14ac:dyDescent="0.2">
      <c r="B65" s="200"/>
      <c r="C65" s="200"/>
      <c r="D65" s="164"/>
      <c r="E65" s="164"/>
      <c r="F65" s="164"/>
      <c r="G65" s="49"/>
      <c r="H65" s="158">
        <v>3</v>
      </c>
      <c r="I65" s="181"/>
      <c r="J65" s="158"/>
      <c r="K65" s="181"/>
      <c r="L65" s="158"/>
      <c r="M65" s="158"/>
      <c r="N65" s="21"/>
      <c r="O65" s="21"/>
      <c r="P65" s="21"/>
      <c r="Q65" s="21"/>
      <c r="R65" s="21"/>
      <c r="S65" s="21"/>
      <c r="T65" s="21"/>
      <c r="U65" s="21"/>
      <c r="V65" s="21"/>
      <c r="W65" s="21"/>
      <c r="X65" s="21"/>
      <c r="Y65" s="21"/>
      <c r="Z65" s="21"/>
      <c r="AA65" s="21"/>
      <c r="AB65" s="184"/>
      <c r="AC65" s="158"/>
      <c r="AD65" s="21"/>
      <c r="AE65" s="21"/>
      <c r="AF65" s="21"/>
      <c r="AG65" s="21"/>
      <c r="AH65" s="21"/>
      <c r="AI65" s="21"/>
      <c r="AJ65" s="21"/>
      <c r="AK65" s="21"/>
      <c r="AL65" s="158"/>
      <c r="AM65" s="21"/>
      <c r="AN65" s="21"/>
      <c r="AO65" s="158"/>
    </row>
    <row r="66" spans="2:41" x14ac:dyDescent="0.2">
      <c r="B66" s="200"/>
      <c r="C66" s="200"/>
      <c r="D66" s="164"/>
      <c r="E66" s="164"/>
      <c r="F66" s="164"/>
      <c r="G66" s="49"/>
      <c r="H66" s="158">
        <v>4</v>
      </c>
      <c r="I66" s="181"/>
      <c r="J66" s="158"/>
      <c r="K66" s="181"/>
      <c r="L66" s="158"/>
      <c r="M66" s="158"/>
      <c r="N66" s="21"/>
      <c r="O66" s="21"/>
      <c r="P66" s="21"/>
      <c r="Q66" s="21"/>
      <c r="R66" s="21"/>
      <c r="S66" s="21"/>
      <c r="T66" s="21"/>
      <c r="U66" s="21"/>
      <c r="V66" s="21"/>
      <c r="W66" s="21"/>
      <c r="X66" s="21"/>
      <c r="Y66" s="21"/>
      <c r="Z66" s="21"/>
      <c r="AA66" s="21"/>
      <c r="AB66" s="184"/>
      <c r="AC66" s="158"/>
      <c r="AD66" s="21"/>
      <c r="AE66" s="21"/>
      <c r="AF66" s="21"/>
      <c r="AG66" s="21"/>
      <c r="AH66" s="21"/>
      <c r="AI66" s="21"/>
      <c r="AJ66" s="21"/>
      <c r="AK66" s="21"/>
      <c r="AL66" s="158"/>
      <c r="AM66" s="21"/>
      <c r="AN66" s="21"/>
      <c r="AO66" s="158"/>
    </row>
    <row r="67" spans="2:41" x14ac:dyDescent="0.2">
      <c r="B67" s="200"/>
      <c r="C67" s="200"/>
      <c r="D67" s="164"/>
      <c r="E67" s="164"/>
      <c r="F67" s="164"/>
      <c r="G67" s="49"/>
      <c r="H67" s="158">
        <v>5</v>
      </c>
      <c r="I67" s="181"/>
      <c r="J67" s="158"/>
      <c r="K67" s="181"/>
      <c r="L67" s="158"/>
      <c r="M67" s="158"/>
      <c r="N67" s="21"/>
      <c r="O67" s="21"/>
      <c r="P67" s="21"/>
      <c r="Q67" s="21"/>
      <c r="R67" s="21"/>
      <c r="S67" s="21"/>
      <c r="T67" s="21"/>
      <c r="U67" s="21"/>
      <c r="V67" s="21"/>
      <c r="W67" s="21"/>
      <c r="X67" s="21"/>
      <c r="Y67" s="21"/>
      <c r="Z67" s="21"/>
      <c r="AA67" s="21"/>
      <c r="AB67" s="184"/>
      <c r="AC67" s="158"/>
      <c r="AD67" s="21"/>
      <c r="AE67" s="21"/>
      <c r="AF67" s="21"/>
      <c r="AG67" s="21"/>
      <c r="AH67" s="21"/>
      <c r="AI67" s="21"/>
      <c r="AJ67" s="21"/>
      <c r="AK67" s="21"/>
      <c r="AL67" s="158"/>
      <c r="AM67" s="21"/>
      <c r="AN67" s="21"/>
      <c r="AO67" s="158"/>
    </row>
    <row r="68" spans="2:41" x14ac:dyDescent="0.2">
      <c r="B68" s="200"/>
      <c r="C68" s="200"/>
      <c r="D68" s="164"/>
      <c r="E68" s="164"/>
      <c r="F68" s="164"/>
      <c r="G68" s="49"/>
      <c r="H68" s="158">
        <v>6</v>
      </c>
      <c r="I68" s="181"/>
      <c r="J68" s="158"/>
      <c r="K68" s="181"/>
      <c r="L68" s="158"/>
      <c r="M68" s="158"/>
      <c r="N68" s="21"/>
      <c r="O68" s="21"/>
      <c r="P68" s="21"/>
      <c r="Q68" s="21"/>
      <c r="R68" s="21"/>
      <c r="S68" s="21"/>
      <c r="T68" s="21"/>
      <c r="U68" s="21"/>
      <c r="V68" s="21"/>
      <c r="W68" s="21"/>
      <c r="X68" s="21"/>
      <c r="Y68" s="21"/>
      <c r="Z68" s="21"/>
      <c r="AA68" s="21"/>
      <c r="AB68" s="184"/>
      <c r="AC68" s="158"/>
      <c r="AD68" s="21"/>
      <c r="AE68" s="21"/>
      <c r="AF68" s="21"/>
      <c r="AG68" s="21"/>
      <c r="AH68" s="21"/>
      <c r="AI68" s="21"/>
      <c r="AJ68" s="21"/>
      <c r="AK68" s="21"/>
      <c r="AL68" s="158"/>
      <c r="AM68" s="21"/>
      <c r="AN68" s="21"/>
      <c r="AO68" s="158"/>
    </row>
    <row r="69" spans="2:41" x14ac:dyDescent="0.2">
      <c r="B69" s="201"/>
      <c r="C69" s="201"/>
      <c r="D69" s="164"/>
      <c r="E69" s="164"/>
      <c r="F69" s="164"/>
      <c r="G69" s="49"/>
      <c r="H69" s="158">
        <v>7</v>
      </c>
      <c r="I69" s="181"/>
      <c r="J69" s="158"/>
      <c r="K69" s="181"/>
      <c r="L69" s="158"/>
      <c r="M69" s="158"/>
      <c r="N69" s="21"/>
      <c r="O69" s="21"/>
      <c r="P69" s="21"/>
      <c r="Q69" s="21"/>
      <c r="R69" s="21"/>
      <c r="S69" s="21"/>
      <c r="T69" s="21"/>
      <c r="U69" s="21"/>
      <c r="V69" s="21"/>
      <c r="W69" s="21"/>
      <c r="X69" s="21"/>
      <c r="Y69" s="21"/>
      <c r="Z69" s="21"/>
      <c r="AA69" s="21"/>
      <c r="AB69" s="184"/>
      <c r="AC69" s="158"/>
      <c r="AD69" s="21"/>
      <c r="AE69" s="21"/>
      <c r="AF69" s="21"/>
      <c r="AG69" s="21"/>
      <c r="AH69" s="21"/>
      <c r="AI69" s="21"/>
      <c r="AJ69" s="21"/>
      <c r="AK69" s="21"/>
      <c r="AL69" s="158"/>
      <c r="AM69" s="21"/>
      <c r="AN69" s="21"/>
      <c r="AO69" s="158"/>
    </row>
    <row r="70" spans="2:41" x14ac:dyDescent="0.2">
      <c r="B70" s="199"/>
      <c r="C70" s="199" t="str">
        <f>IF(B70="","",VLOOKUP(B70,'picklist-hide'!$C$15:$D$28,2,FALSE))</f>
        <v/>
      </c>
      <c r="D70" s="164"/>
      <c r="E70" s="164"/>
      <c r="F70" s="164"/>
      <c r="G70" s="49"/>
      <c r="H70" s="158">
        <v>1</v>
      </c>
      <c r="I70" s="181"/>
      <c r="J70" s="158"/>
      <c r="K70" s="181"/>
      <c r="L70" s="158"/>
      <c r="M70" s="158"/>
      <c r="N70" s="21"/>
      <c r="O70" s="21"/>
      <c r="P70" s="21"/>
      <c r="Q70" s="21"/>
      <c r="R70" s="21"/>
      <c r="S70" s="21"/>
      <c r="T70" s="21"/>
      <c r="U70" s="21"/>
      <c r="V70" s="21"/>
      <c r="W70" s="21"/>
      <c r="X70" s="21"/>
      <c r="Y70" s="21"/>
      <c r="Z70" s="21"/>
      <c r="AA70" s="21"/>
      <c r="AB70" s="184"/>
      <c r="AC70" s="158"/>
      <c r="AD70" s="21"/>
      <c r="AE70" s="21"/>
      <c r="AF70" s="21"/>
      <c r="AG70" s="21"/>
      <c r="AH70" s="21"/>
      <c r="AI70" s="21"/>
      <c r="AJ70" s="21"/>
      <c r="AK70" s="21"/>
      <c r="AL70" s="158"/>
      <c r="AM70" s="21"/>
      <c r="AN70" s="21"/>
      <c r="AO70" s="158"/>
    </row>
    <row r="71" spans="2:41" x14ac:dyDescent="0.2">
      <c r="B71" s="200"/>
      <c r="C71" s="200"/>
      <c r="D71" s="164"/>
      <c r="E71" s="164"/>
      <c r="F71" s="164"/>
      <c r="G71" s="49"/>
      <c r="H71" s="158">
        <v>2</v>
      </c>
      <c r="I71" s="181"/>
      <c r="J71" s="158"/>
      <c r="K71" s="181"/>
      <c r="L71" s="158"/>
      <c r="M71" s="158"/>
      <c r="N71" s="21"/>
      <c r="O71" s="21"/>
      <c r="P71" s="21"/>
      <c r="Q71" s="21"/>
      <c r="R71" s="21"/>
      <c r="S71" s="21"/>
      <c r="T71" s="21"/>
      <c r="U71" s="21"/>
      <c r="V71" s="21"/>
      <c r="W71" s="21"/>
      <c r="X71" s="21"/>
      <c r="Y71" s="21"/>
      <c r="Z71" s="21"/>
      <c r="AA71" s="21"/>
      <c r="AB71" s="184"/>
      <c r="AC71" s="158"/>
      <c r="AD71" s="21"/>
      <c r="AE71" s="21"/>
      <c r="AF71" s="21"/>
      <c r="AG71" s="21"/>
      <c r="AH71" s="21"/>
      <c r="AI71" s="21"/>
      <c r="AJ71" s="21"/>
      <c r="AK71" s="21"/>
      <c r="AL71" s="21"/>
      <c r="AM71" s="21"/>
      <c r="AN71" s="21"/>
      <c r="AO71" s="158"/>
    </row>
    <row r="72" spans="2:41" x14ac:dyDescent="0.2">
      <c r="B72" s="200"/>
      <c r="C72" s="200"/>
      <c r="D72" s="164"/>
      <c r="E72" s="164"/>
      <c r="F72" s="164"/>
      <c r="G72" s="49"/>
      <c r="H72" s="158">
        <v>3</v>
      </c>
      <c r="I72" s="181"/>
      <c r="J72" s="158"/>
      <c r="K72" s="181"/>
      <c r="L72" s="158"/>
      <c r="M72" s="158"/>
      <c r="N72" s="21"/>
      <c r="O72" s="21"/>
      <c r="P72" s="21"/>
      <c r="Q72" s="21"/>
      <c r="R72" s="21"/>
      <c r="S72" s="21"/>
      <c r="T72" s="21"/>
      <c r="U72" s="21"/>
      <c r="V72" s="21"/>
      <c r="W72" s="21"/>
      <c r="X72" s="21"/>
      <c r="Y72" s="21"/>
      <c r="Z72" s="21"/>
      <c r="AA72" s="21"/>
      <c r="AB72" s="184"/>
      <c r="AC72" s="158"/>
      <c r="AD72" s="21"/>
      <c r="AE72" s="21"/>
      <c r="AF72" s="21"/>
      <c r="AG72" s="21"/>
      <c r="AH72" s="21"/>
      <c r="AI72" s="21"/>
      <c r="AJ72" s="21"/>
      <c r="AK72" s="21"/>
      <c r="AL72" s="21"/>
      <c r="AM72" s="21"/>
      <c r="AN72" s="21"/>
      <c r="AO72" s="158"/>
    </row>
    <row r="73" spans="2:41" x14ac:dyDescent="0.2">
      <c r="B73" s="200"/>
      <c r="C73" s="200"/>
      <c r="D73" s="164"/>
      <c r="E73" s="49"/>
      <c r="F73" s="49"/>
      <c r="G73" s="49"/>
      <c r="H73" s="158">
        <v>4</v>
      </c>
      <c r="I73" s="181"/>
      <c r="J73" s="158"/>
      <c r="K73" s="181"/>
      <c r="L73" s="158"/>
      <c r="M73" s="158"/>
      <c r="N73" s="21"/>
      <c r="O73" s="21"/>
      <c r="P73" s="21"/>
      <c r="Q73" s="21"/>
      <c r="R73" s="21"/>
      <c r="S73" s="21"/>
      <c r="T73" s="21"/>
      <c r="U73" s="21"/>
      <c r="V73" s="21"/>
      <c r="W73" s="21"/>
      <c r="X73" s="21"/>
      <c r="Y73" s="21"/>
      <c r="Z73" s="21"/>
      <c r="AA73" s="21"/>
      <c r="AB73" s="184"/>
      <c r="AC73" s="158"/>
      <c r="AD73" s="21"/>
      <c r="AE73" s="21"/>
      <c r="AF73" s="21"/>
      <c r="AG73" s="21"/>
      <c r="AH73" s="21"/>
      <c r="AI73" s="21"/>
      <c r="AJ73" s="21"/>
      <c r="AK73" s="21"/>
      <c r="AL73" s="21"/>
      <c r="AM73" s="21"/>
      <c r="AN73" s="21"/>
      <c r="AO73" s="158"/>
    </row>
    <row r="74" spans="2:41" x14ac:dyDescent="0.2">
      <c r="B74" s="200"/>
      <c r="C74" s="200"/>
      <c r="D74" s="164"/>
      <c r="E74" s="49"/>
      <c r="F74" s="49"/>
      <c r="G74" s="49"/>
      <c r="H74" s="158">
        <v>5</v>
      </c>
      <c r="I74" s="181"/>
      <c r="J74" s="158"/>
      <c r="K74" s="181"/>
      <c r="L74" s="158"/>
      <c r="M74" s="158"/>
      <c r="N74" s="21"/>
      <c r="O74" s="21"/>
      <c r="P74" s="21"/>
      <c r="Q74" s="21"/>
      <c r="R74" s="21"/>
      <c r="S74" s="21"/>
      <c r="T74" s="21"/>
      <c r="U74" s="21"/>
      <c r="V74" s="21"/>
      <c r="W74" s="21"/>
      <c r="X74" s="21"/>
      <c r="Y74" s="21"/>
      <c r="Z74" s="21"/>
      <c r="AA74" s="21"/>
      <c r="AB74" s="184"/>
      <c r="AC74" s="158"/>
      <c r="AD74" s="21"/>
      <c r="AE74" s="21"/>
      <c r="AF74" s="21"/>
      <c r="AG74" s="21"/>
      <c r="AH74" s="21"/>
      <c r="AI74" s="21"/>
      <c r="AJ74" s="21"/>
      <c r="AK74" s="21"/>
      <c r="AL74" s="21"/>
      <c r="AM74" s="21"/>
      <c r="AN74" s="21"/>
      <c r="AO74" s="158"/>
    </row>
    <row r="75" spans="2:41" x14ac:dyDescent="0.2">
      <c r="B75" s="200"/>
      <c r="C75" s="200"/>
      <c r="D75" s="164"/>
      <c r="E75" s="49"/>
      <c r="F75" s="49"/>
      <c r="G75" s="49"/>
      <c r="H75" s="158">
        <v>6</v>
      </c>
      <c r="I75" s="181"/>
      <c r="J75" s="158"/>
      <c r="K75" s="181"/>
      <c r="L75" s="158"/>
      <c r="M75" s="158"/>
      <c r="N75" s="21"/>
      <c r="O75" s="21"/>
      <c r="P75" s="21"/>
      <c r="Q75" s="21"/>
      <c r="R75" s="21"/>
      <c r="S75" s="21"/>
      <c r="T75" s="21"/>
      <c r="U75" s="21"/>
      <c r="V75" s="21"/>
      <c r="W75" s="21"/>
      <c r="X75" s="21"/>
      <c r="Y75" s="21"/>
      <c r="Z75" s="21"/>
      <c r="AA75" s="21"/>
      <c r="AB75" s="184"/>
      <c r="AC75" s="158"/>
      <c r="AD75" s="21"/>
      <c r="AE75" s="21"/>
      <c r="AF75" s="21"/>
      <c r="AG75" s="21"/>
      <c r="AH75" s="21"/>
      <c r="AI75" s="21"/>
      <c r="AJ75" s="21"/>
      <c r="AK75" s="21"/>
      <c r="AL75" s="21"/>
      <c r="AM75" s="21"/>
      <c r="AN75" s="21"/>
      <c r="AO75" s="158"/>
    </row>
    <row r="76" spans="2:41" x14ac:dyDescent="0.2">
      <c r="B76" s="201"/>
      <c r="C76" s="201"/>
      <c r="D76" s="164"/>
      <c r="E76" s="49"/>
      <c r="F76" s="49"/>
      <c r="G76" s="49"/>
      <c r="H76" s="158">
        <v>7</v>
      </c>
      <c r="I76" s="181"/>
      <c r="J76" s="158"/>
      <c r="K76" s="181"/>
      <c r="L76" s="158"/>
      <c r="M76" s="158"/>
      <c r="N76" s="21"/>
      <c r="O76" s="21"/>
      <c r="P76" s="21"/>
      <c r="Q76" s="21"/>
      <c r="R76" s="21"/>
      <c r="S76" s="21"/>
      <c r="T76" s="21"/>
      <c r="U76" s="21"/>
      <c r="V76" s="21"/>
      <c r="W76" s="21"/>
      <c r="X76" s="21"/>
      <c r="Y76" s="21"/>
      <c r="Z76" s="21"/>
      <c r="AA76" s="21"/>
      <c r="AB76" s="184"/>
      <c r="AC76" s="158"/>
      <c r="AD76" s="21"/>
      <c r="AE76" s="21"/>
      <c r="AF76" s="21"/>
      <c r="AG76" s="21"/>
      <c r="AH76" s="21"/>
      <c r="AI76" s="21"/>
      <c r="AJ76" s="21"/>
      <c r="AK76" s="21"/>
      <c r="AL76" s="21"/>
      <c r="AM76" s="21"/>
      <c r="AN76" s="21"/>
      <c r="AO76" s="158"/>
    </row>
    <row r="77" spans="2:41" x14ac:dyDescent="0.2">
      <c r="B77" s="199"/>
      <c r="C77" s="199" t="str">
        <f>IF(B77="","",VLOOKUP(B77,'picklist-hide'!$C$15:$D$28,2,FALSE))</f>
        <v/>
      </c>
      <c r="D77" s="164"/>
      <c r="E77" s="49"/>
      <c r="F77" s="49"/>
      <c r="G77" s="49"/>
      <c r="H77" s="158">
        <v>1</v>
      </c>
      <c r="I77" s="181"/>
      <c r="J77" s="158"/>
      <c r="K77" s="181"/>
      <c r="L77" s="158"/>
      <c r="M77" s="158"/>
      <c r="N77" s="21"/>
      <c r="O77" s="21"/>
      <c r="P77" s="21"/>
      <c r="Q77" s="21"/>
      <c r="R77" s="21"/>
      <c r="S77" s="21"/>
      <c r="T77" s="21"/>
      <c r="U77" s="21"/>
      <c r="V77" s="21"/>
      <c r="W77" s="21"/>
      <c r="X77" s="21"/>
      <c r="Y77" s="21"/>
      <c r="Z77" s="21"/>
      <c r="AA77" s="21"/>
      <c r="AB77" s="184"/>
      <c r="AC77" s="158"/>
      <c r="AD77" s="21"/>
      <c r="AE77" s="21"/>
      <c r="AF77" s="21"/>
      <c r="AG77" s="21"/>
      <c r="AH77" s="21"/>
      <c r="AI77" s="21"/>
      <c r="AJ77" s="21"/>
      <c r="AK77" s="21"/>
      <c r="AL77" s="21"/>
      <c r="AM77" s="21"/>
      <c r="AN77" s="21"/>
      <c r="AO77" s="158"/>
    </row>
    <row r="78" spans="2:41" x14ac:dyDescent="0.2">
      <c r="B78" s="200"/>
      <c r="C78" s="200"/>
      <c r="D78" s="164"/>
      <c r="E78" s="49"/>
      <c r="F78" s="49"/>
      <c r="G78" s="49"/>
      <c r="H78" s="158">
        <v>2</v>
      </c>
      <c r="I78" s="181"/>
      <c r="J78" s="158"/>
      <c r="K78" s="181"/>
      <c r="L78" s="158"/>
      <c r="M78" s="158"/>
      <c r="N78" s="21"/>
      <c r="O78" s="21"/>
      <c r="P78" s="21"/>
      <c r="Q78" s="21"/>
      <c r="R78" s="21"/>
      <c r="S78" s="21"/>
      <c r="T78" s="21"/>
      <c r="U78" s="21"/>
      <c r="V78" s="21"/>
      <c r="W78" s="21"/>
      <c r="X78" s="21"/>
      <c r="Y78" s="21"/>
      <c r="Z78" s="21"/>
      <c r="AA78" s="21"/>
      <c r="AB78" s="184"/>
      <c r="AC78" s="158"/>
      <c r="AD78" s="21"/>
      <c r="AE78" s="21"/>
      <c r="AF78" s="21"/>
      <c r="AG78" s="21"/>
      <c r="AH78" s="21"/>
      <c r="AI78" s="21"/>
      <c r="AJ78" s="21"/>
      <c r="AK78" s="21"/>
      <c r="AL78" s="21"/>
      <c r="AM78" s="21"/>
      <c r="AN78" s="21"/>
      <c r="AO78" s="158"/>
    </row>
    <row r="79" spans="2:41" x14ac:dyDescent="0.2">
      <c r="B79" s="200"/>
      <c r="C79" s="200"/>
      <c r="D79" s="164"/>
      <c r="E79" s="49"/>
      <c r="F79" s="49"/>
      <c r="G79" s="49"/>
      <c r="H79" s="158">
        <v>3</v>
      </c>
      <c r="I79" s="181"/>
      <c r="J79" s="158"/>
      <c r="K79" s="181"/>
      <c r="L79" s="158"/>
      <c r="M79" s="158"/>
      <c r="N79" s="21"/>
      <c r="O79" s="21"/>
      <c r="P79" s="21"/>
      <c r="Q79" s="21"/>
      <c r="R79" s="21"/>
      <c r="S79" s="21"/>
      <c r="T79" s="21"/>
      <c r="U79" s="21"/>
      <c r="V79" s="21"/>
      <c r="W79" s="21"/>
      <c r="X79" s="21"/>
      <c r="Y79" s="21"/>
      <c r="Z79" s="21"/>
      <c r="AA79" s="21"/>
      <c r="AB79" s="184"/>
      <c r="AC79" s="158"/>
      <c r="AD79" s="21"/>
      <c r="AE79" s="21"/>
      <c r="AF79" s="21"/>
      <c r="AG79" s="21"/>
      <c r="AH79" s="21"/>
      <c r="AI79" s="21"/>
      <c r="AJ79" s="21"/>
      <c r="AK79" s="21"/>
      <c r="AL79" s="21"/>
      <c r="AM79" s="21"/>
      <c r="AN79" s="21"/>
      <c r="AO79" s="158"/>
    </row>
    <row r="80" spans="2:41" x14ac:dyDescent="0.2">
      <c r="B80" s="200"/>
      <c r="C80" s="200"/>
      <c r="D80" s="164"/>
      <c r="E80" s="49"/>
      <c r="F80" s="49"/>
      <c r="G80" s="49"/>
      <c r="H80" s="158">
        <v>4</v>
      </c>
      <c r="I80" s="181"/>
      <c r="J80" s="158"/>
      <c r="K80" s="181"/>
      <c r="L80" s="158"/>
      <c r="M80" s="158"/>
      <c r="N80" s="21"/>
      <c r="O80" s="21"/>
      <c r="P80" s="21"/>
      <c r="Q80" s="21"/>
      <c r="R80" s="21"/>
      <c r="S80" s="21"/>
      <c r="T80" s="21"/>
      <c r="U80" s="21"/>
      <c r="V80" s="21"/>
      <c r="W80" s="21"/>
      <c r="X80" s="21"/>
      <c r="Y80" s="21"/>
      <c r="Z80" s="21"/>
      <c r="AA80" s="21"/>
      <c r="AB80" s="184"/>
      <c r="AC80" s="158"/>
      <c r="AD80" s="21"/>
      <c r="AE80" s="21"/>
      <c r="AF80" s="21"/>
      <c r="AG80" s="21"/>
      <c r="AH80" s="21"/>
      <c r="AI80" s="21"/>
      <c r="AJ80" s="21"/>
      <c r="AK80" s="21"/>
      <c r="AL80" s="21"/>
      <c r="AM80" s="21"/>
      <c r="AN80" s="21"/>
      <c r="AO80" s="158"/>
    </row>
    <row r="81" spans="2:41" x14ac:dyDescent="0.2">
      <c r="B81" s="200"/>
      <c r="C81" s="200"/>
      <c r="D81" s="164"/>
      <c r="E81" s="49"/>
      <c r="F81" s="49"/>
      <c r="G81" s="49"/>
      <c r="H81" s="158">
        <v>5</v>
      </c>
      <c r="I81" s="181"/>
      <c r="J81" s="158"/>
      <c r="K81" s="181"/>
      <c r="L81" s="158"/>
      <c r="M81" s="158"/>
      <c r="N81" s="21"/>
      <c r="O81" s="21"/>
      <c r="P81" s="21"/>
      <c r="Q81" s="21"/>
      <c r="R81" s="21"/>
      <c r="S81" s="21"/>
      <c r="T81" s="21"/>
      <c r="U81" s="21"/>
      <c r="V81" s="21"/>
      <c r="W81" s="21"/>
      <c r="X81" s="21"/>
      <c r="Y81" s="21"/>
      <c r="Z81" s="21"/>
      <c r="AA81" s="21"/>
      <c r="AB81" s="184"/>
      <c r="AC81" s="158"/>
      <c r="AD81" s="21"/>
      <c r="AE81" s="21"/>
      <c r="AF81" s="21"/>
      <c r="AG81" s="21"/>
      <c r="AH81" s="21"/>
      <c r="AI81" s="21"/>
      <c r="AJ81" s="21"/>
      <c r="AK81" s="21"/>
      <c r="AL81" s="21"/>
      <c r="AM81" s="21"/>
      <c r="AN81" s="21"/>
      <c r="AO81" s="158"/>
    </row>
    <row r="82" spans="2:41" x14ac:dyDescent="0.2">
      <c r="B82" s="200"/>
      <c r="C82" s="200"/>
      <c r="D82" s="164"/>
      <c r="E82" s="49"/>
      <c r="F82" s="49"/>
      <c r="G82" s="49"/>
      <c r="H82" s="158">
        <v>6</v>
      </c>
      <c r="I82" s="181"/>
      <c r="J82" s="158"/>
      <c r="K82" s="181"/>
      <c r="L82" s="158"/>
      <c r="M82" s="158"/>
      <c r="N82" s="21"/>
      <c r="O82" s="21"/>
      <c r="P82" s="21"/>
      <c r="Q82" s="21"/>
      <c r="R82" s="21"/>
      <c r="S82" s="21"/>
      <c r="T82" s="21"/>
      <c r="U82" s="21"/>
      <c r="V82" s="21"/>
      <c r="W82" s="21"/>
      <c r="X82" s="21"/>
      <c r="Y82" s="21"/>
      <c r="Z82" s="21"/>
      <c r="AA82" s="21"/>
      <c r="AB82" s="184"/>
      <c r="AC82" s="158"/>
      <c r="AD82" s="21"/>
      <c r="AE82" s="21"/>
      <c r="AF82" s="21"/>
      <c r="AG82" s="21"/>
      <c r="AH82" s="21"/>
      <c r="AI82" s="21"/>
      <c r="AJ82" s="21"/>
      <c r="AK82" s="21"/>
      <c r="AL82" s="21"/>
      <c r="AM82" s="21"/>
      <c r="AN82" s="21"/>
      <c r="AO82" s="158"/>
    </row>
    <row r="83" spans="2:41" x14ac:dyDescent="0.2">
      <c r="B83" s="201"/>
      <c r="C83" s="201"/>
      <c r="D83" s="164"/>
      <c r="E83" s="49"/>
      <c r="F83" s="49"/>
      <c r="G83" s="49"/>
      <c r="H83" s="158">
        <v>7</v>
      </c>
      <c r="I83" s="181"/>
      <c r="J83" s="158"/>
      <c r="K83" s="181"/>
      <c r="L83" s="158"/>
      <c r="M83" s="158"/>
      <c r="N83" s="21"/>
      <c r="O83" s="21"/>
      <c r="P83" s="21"/>
      <c r="Q83" s="21"/>
      <c r="R83" s="21"/>
      <c r="S83" s="21"/>
      <c r="T83" s="21"/>
      <c r="U83" s="21"/>
      <c r="V83" s="21"/>
      <c r="W83" s="21"/>
      <c r="X83" s="21"/>
      <c r="Y83" s="21"/>
      <c r="Z83" s="21"/>
      <c r="AA83" s="21"/>
      <c r="AB83" s="184"/>
      <c r="AC83" s="158"/>
      <c r="AD83" s="21"/>
      <c r="AE83" s="21"/>
      <c r="AF83" s="21"/>
      <c r="AG83" s="21"/>
      <c r="AH83" s="21"/>
      <c r="AI83" s="21"/>
      <c r="AJ83" s="21"/>
      <c r="AK83" s="21"/>
      <c r="AL83" s="21"/>
      <c r="AM83" s="21"/>
      <c r="AN83" s="21"/>
      <c r="AO83" s="158"/>
    </row>
    <row r="84" spans="2:41" x14ac:dyDescent="0.2">
      <c r="B84" s="199"/>
      <c r="C84" s="199" t="str">
        <f>IF(B84="","",VLOOKUP(B84,'picklist-hide'!$C$15:$D$28,2,FALSE))</f>
        <v/>
      </c>
      <c r="D84" s="164"/>
      <c r="E84" s="49"/>
      <c r="F84" s="49"/>
      <c r="G84" s="49"/>
      <c r="H84" s="158">
        <v>1</v>
      </c>
      <c r="I84" s="181"/>
      <c r="J84" s="158"/>
      <c r="K84" s="181"/>
      <c r="L84" s="158"/>
      <c r="M84" s="158"/>
      <c r="N84" s="21"/>
      <c r="O84" s="21"/>
      <c r="P84" s="21"/>
      <c r="Q84" s="21"/>
      <c r="R84" s="21"/>
      <c r="S84" s="21"/>
      <c r="T84" s="21"/>
      <c r="U84" s="21"/>
      <c r="V84" s="21"/>
      <c r="W84" s="21"/>
      <c r="X84" s="21"/>
      <c r="Y84" s="21"/>
      <c r="Z84" s="21"/>
      <c r="AA84" s="21"/>
      <c r="AB84" s="184"/>
      <c r="AC84" s="158"/>
      <c r="AD84" s="21"/>
      <c r="AE84" s="21"/>
      <c r="AF84" s="21"/>
      <c r="AG84" s="21"/>
      <c r="AH84" s="21"/>
      <c r="AI84" s="21"/>
      <c r="AJ84" s="21"/>
      <c r="AK84" s="21"/>
      <c r="AL84" s="21"/>
      <c r="AM84" s="21"/>
      <c r="AN84" s="21"/>
      <c r="AO84" s="158"/>
    </row>
    <row r="85" spans="2:41" x14ac:dyDescent="0.2">
      <c r="B85" s="200"/>
      <c r="C85" s="200"/>
      <c r="D85" s="164"/>
      <c r="E85" s="49"/>
      <c r="F85" s="49"/>
      <c r="G85" s="49"/>
      <c r="H85" s="158">
        <v>2</v>
      </c>
      <c r="I85" s="181"/>
      <c r="J85" s="158"/>
      <c r="K85" s="181"/>
      <c r="L85" s="158"/>
      <c r="M85" s="158"/>
      <c r="N85" s="21"/>
      <c r="O85" s="21"/>
      <c r="P85" s="21"/>
      <c r="Q85" s="21"/>
      <c r="R85" s="21"/>
      <c r="S85" s="21"/>
      <c r="T85" s="21"/>
      <c r="U85" s="21"/>
      <c r="V85" s="21"/>
      <c r="W85" s="21"/>
      <c r="X85" s="21"/>
      <c r="Y85" s="21"/>
      <c r="Z85" s="21"/>
      <c r="AA85" s="21"/>
      <c r="AB85" s="184"/>
      <c r="AC85" s="158"/>
      <c r="AD85" s="21"/>
      <c r="AE85" s="21"/>
      <c r="AF85" s="21"/>
      <c r="AG85" s="21"/>
      <c r="AH85" s="21"/>
      <c r="AI85" s="21"/>
      <c r="AJ85" s="21"/>
      <c r="AK85" s="21"/>
      <c r="AL85" s="21"/>
      <c r="AM85" s="21"/>
      <c r="AN85" s="21"/>
      <c r="AO85" s="158"/>
    </row>
    <row r="86" spans="2:41" x14ac:dyDescent="0.2">
      <c r="B86" s="200"/>
      <c r="C86" s="200"/>
      <c r="D86" s="164"/>
      <c r="E86" s="49"/>
      <c r="F86" s="49"/>
      <c r="G86" s="49"/>
      <c r="H86" s="158">
        <v>3</v>
      </c>
      <c r="I86" s="181"/>
      <c r="J86" s="158"/>
      <c r="K86" s="181"/>
      <c r="L86" s="158"/>
      <c r="M86" s="158"/>
      <c r="N86" s="21"/>
      <c r="O86" s="21"/>
      <c r="P86" s="21"/>
      <c r="Q86" s="21"/>
      <c r="R86" s="21"/>
      <c r="S86" s="21"/>
      <c r="T86" s="21"/>
      <c r="U86" s="21"/>
      <c r="V86" s="21"/>
      <c r="W86" s="21"/>
      <c r="X86" s="21"/>
      <c r="Y86" s="21"/>
      <c r="Z86" s="21"/>
      <c r="AA86" s="21"/>
      <c r="AB86" s="184"/>
      <c r="AC86" s="158"/>
      <c r="AD86" s="21"/>
      <c r="AE86" s="21"/>
      <c r="AF86" s="21"/>
      <c r="AG86" s="21"/>
      <c r="AH86" s="21"/>
      <c r="AI86" s="21"/>
      <c r="AJ86" s="21"/>
      <c r="AK86" s="21"/>
      <c r="AL86" s="21"/>
      <c r="AM86" s="21"/>
      <c r="AN86" s="21"/>
      <c r="AO86" s="158"/>
    </row>
    <row r="87" spans="2:41" x14ac:dyDescent="0.2">
      <c r="B87" s="200"/>
      <c r="C87" s="200"/>
      <c r="D87" s="164"/>
      <c r="E87" s="49"/>
      <c r="F87" s="49"/>
      <c r="G87" s="49"/>
      <c r="H87" s="158">
        <v>4</v>
      </c>
      <c r="I87" s="181"/>
      <c r="J87" s="158"/>
      <c r="K87" s="181"/>
      <c r="L87" s="158"/>
      <c r="M87" s="158"/>
      <c r="N87" s="21"/>
      <c r="O87" s="21"/>
      <c r="P87" s="21"/>
      <c r="Q87" s="21"/>
      <c r="R87" s="21"/>
      <c r="S87" s="21"/>
      <c r="T87" s="21"/>
      <c r="U87" s="21"/>
      <c r="V87" s="21"/>
      <c r="W87" s="21"/>
      <c r="X87" s="21"/>
      <c r="Y87" s="21"/>
      <c r="Z87" s="21"/>
      <c r="AA87" s="21"/>
      <c r="AB87" s="184"/>
      <c r="AC87" s="158"/>
      <c r="AD87" s="21"/>
      <c r="AE87" s="21"/>
      <c r="AF87" s="21"/>
      <c r="AG87" s="21"/>
      <c r="AH87" s="21"/>
      <c r="AI87" s="21"/>
      <c r="AJ87" s="21"/>
      <c r="AK87" s="21"/>
      <c r="AL87" s="21"/>
      <c r="AM87" s="21"/>
      <c r="AN87" s="21"/>
      <c r="AO87" s="158"/>
    </row>
    <row r="88" spans="2:41" x14ac:dyDescent="0.2">
      <c r="B88" s="200"/>
      <c r="C88" s="200"/>
      <c r="D88" s="164"/>
      <c r="E88" s="49"/>
      <c r="F88" s="49"/>
      <c r="G88" s="49"/>
      <c r="H88" s="158">
        <v>5</v>
      </c>
      <c r="I88" s="181"/>
      <c r="J88" s="158"/>
      <c r="K88" s="181"/>
      <c r="L88" s="158"/>
      <c r="M88" s="158"/>
      <c r="N88" s="21"/>
      <c r="O88" s="21"/>
      <c r="P88" s="21"/>
      <c r="Q88" s="21"/>
      <c r="R88" s="21"/>
      <c r="S88" s="21"/>
      <c r="T88" s="21"/>
      <c r="U88" s="21"/>
      <c r="V88" s="21"/>
      <c r="W88" s="21"/>
      <c r="X88" s="21"/>
      <c r="Y88" s="21"/>
      <c r="Z88" s="21"/>
      <c r="AA88" s="21"/>
      <c r="AB88" s="184"/>
      <c r="AC88" s="158"/>
      <c r="AD88" s="21"/>
      <c r="AE88" s="21"/>
      <c r="AF88" s="21"/>
      <c r="AG88" s="21"/>
      <c r="AH88" s="21"/>
      <c r="AI88" s="21"/>
      <c r="AJ88" s="21"/>
      <c r="AK88" s="21"/>
      <c r="AL88" s="21"/>
      <c r="AM88" s="21"/>
      <c r="AN88" s="21"/>
      <c r="AO88" s="158"/>
    </row>
    <row r="89" spans="2:41" x14ac:dyDescent="0.2">
      <c r="B89" s="200"/>
      <c r="C89" s="200"/>
      <c r="D89" s="164"/>
      <c r="E89" s="49"/>
      <c r="F89" s="49"/>
      <c r="G89" s="49"/>
      <c r="H89" s="158">
        <v>6</v>
      </c>
      <c r="I89" s="181"/>
      <c r="J89" s="158"/>
      <c r="K89" s="181"/>
      <c r="L89" s="158"/>
      <c r="M89" s="158"/>
      <c r="N89" s="21"/>
      <c r="O89" s="21"/>
      <c r="P89" s="21"/>
      <c r="Q89" s="21"/>
      <c r="R89" s="21"/>
      <c r="S89" s="21"/>
      <c r="T89" s="21"/>
      <c r="U89" s="21"/>
      <c r="V89" s="21"/>
      <c r="W89" s="21"/>
      <c r="X89" s="21"/>
      <c r="Y89" s="21"/>
      <c r="Z89" s="21"/>
      <c r="AA89" s="21"/>
      <c r="AB89" s="184"/>
      <c r="AC89" s="158"/>
      <c r="AD89" s="21"/>
      <c r="AE89" s="21"/>
      <c r="AF89" s="21"/>
      <c r="AG89" s="21"/>
      <c r="AH89" s="21"/>
      <c r="AI89" s="21"/>
      <c r="AJ89" s="21"/>
      <c r="AK89" s="21"/>
      <c r="AL89" s="21"/>
      <c r="AM89" s="21"/>
      <c r="AN89" s="21"/>
      <c r="AO89" s="158"/>
    </row>
    <row r="90" spans="2:41" x14ac:dyDescent="0.2">
      <c r="B90" s="201"/>
      <c r="C90" s="201"/>
      <c r="D90" s="164"/>
      <c r="E90" s="49"/>
      <c r="F90" s="49"/>
      <c r="G90" s="49"/>
      <c r="H90" s="158">
        <v>7</v>
      </c>
      <c r="I90" s="181"/>
      <c r="J90" s="158"/>
      <c r="K90" s="181"/>
      <c r="L90" s="158"/>
      <c r="M90" s="158"/>
      <c r="N90" s="21"/>
      <c r="O90" s="21"/>
      <c r="P90" s="21"/>
      <c r="Q90" s="21"/>
      <c r="R90" s="21"/>
      <c r="S90" s="21"/>
      <c r="T90" s="21"/>
      <c r="U90" s="21"/>
      <c r="V90" s="21"/>
      <c r="W90" s="21"/>
      <c r="X90" s="21"/>
      <c r="Y90" s="21"/>
      <c r="Z90" s="21"/>
      <c r="AA90" s="21"/>
      <c r="AB90" s="184"/>
      <c r="AC90" s="158"/>
      <c r="AD90" s="21"/>
      <c r="AE90" s="21"/>
      <c r="AF90" s="21"/>
      <c r="AG90" s="21"/>
      <c r="AH90" s="21"/>
      <c r="AI90" s="21"/>
      <c r="AJ90" s="21"/>
      <c r="AK90" s="21"/>
      <c r="AL90" s="21"/>
      <c r="AM90" s="21"/>
      <c r="AN90" s="21"/>
      <c r="AO90" s="158"/>
    </row>
    <row r="91" spans="2:41" x14ac:dyDescent="0.2">
      <c r="B91" s="199"/>
      <c r="C91" s="199" t="str">
        <f>IF(B91="","",VLOOKUP(B91,'picklist-hide'!$C$15:$D$28,2,FALSE))</f>
        <v/>
      </c>
      <c r="D91" s="164"/>
      <c r="E91" s="49"/>
      <c r="F91" s="49"/>
      <c r="G91" s="49"/>
      <c r="H91" s="158">
        <v>1</v>
      </c>
      <c r="I91" s="181"/>
      <c r="J91" s="158"/>
      <c r="K91" s="181"/>
      <c r="L91" s="158"/>
      <c r="M91" s="158"/>
      <c r="N91" s="21"/>
      <c r="O91" s="21"/>
      <c r="P91" s="21"/>
      <c r="Q91" s="21"/>
      <c r="R91" s="21"/>
      <c r="S91" s="21"/>
      <c r="T91" s="21"/>
      <c r="U91" s="21"/>
      <c r="V91" s="21"/>
      <c r="W91" s="21"/>
      <c r="X91" s="21"/>
      <c r="Y91" s="21"/>
      <c r="Z91" s="21"/>
      <c r="AA91" s="21"/>
      <c r="AB91" s="184"/>
      <c r="AC91" s="158"/>
      <c r="AD91" s="21"/>
      <c r="AE91" s="21"/>
      <c r="AF91" s="21"/>
      <c r="AG91" s="21"/>
      <c r="AH91" s="21"/>
      <c r="AI91" s="21"/>
      <c r="AJ91" s="21"/>
      <c r="AK91" s="21"/>
      <c r="AL91" s="21"/>
      <c r="AM91" s="21"/>
      <c r="AN91" s="21"/>
      <c r="AO91" s="158"/>
    </row>
    <row r="92" spans="2:41" x14ac:dyDescent="0.2">
      <c r="B92" s="200"/>
      <c r="C92" s="200"/>
      <c r="D92" s="164"/>
      <c r="E92" s="49"/>
      <c r="F92" s="49"/>
      <c r="G92" s="49"/>
      <c r="H92" s="158">
        <v>2</v>
      </c>
      <c r="I92" s="181"/>
      <c r="J92" s="158"/>
      <c r="K92" s="181"/>
      <c r="L92" s="158"/>
      <c r="M92" s="158"/>
      <c r="N92" s="21"/>
      <c r="O92" s="21"/>
      <c r="P92" s="21"/>
      <c r="Q92" s="21"/>
      <c r="R92" s="21"/>
      <c r="S92" s="21"/>
      <c r="T92" s="21"/>
      <c r="U92" s="21"/>
      <c r="V92" s="21"/>
      <c r="W92" s="21"/>
      <c r="X92" s="21"/>
      <c r="Y92" s="21"/>
      <c r="Z92" s="21"/>
      <c r="AA92" s="21"/>
      <c r="AB92" s="184"/>
      <c r="AC92" s="158"/>
      <c r="AD92" s="21"/>
      <c r="AE92" s="21"/>
      <c r="AF92" s="21"/>
      <c r="AG92" s="21"/>
      <c r="AH92" s="21"/>
      <c r="AI92" s="21"/>
      <c r="AJ92" s="21"/>
      <c r="AK92" s="21"/>
      <c r="AL92" s="21"/>
      <c r="AM92" s="21"/>
      <c r="AN92" s="21"/>
      <c r="AO92" s="158"/>
    </row>
    <row r="93" spans="2:41" x14ac:dyDescent="0.2">
      <c r="B93" s="200"/>
      <c r="C93" s="200"/>
      <c r="D93" s="164"/>
      <c r="E93" s="49"/>
      <c r="F93" s="49"/>
      <c r="G93" s="49"/>
      <c r="H93" s="158">
        <v>3</v>
      </c>
      <c r="I93" s="181"/>
      <c r="J93" s="158"/>
      <c r="K93" s="181"/>
      <c r="L93" s="158"/>
      <c r="M93" s="158"/>
      <c r="N93" s="21"/>
      <c r="O93" s="21"/>
      <c r="P93" s="21"/>
      <c r="Q93" s="21"/>
      <c r="R93" s="21"/>
      <c r="S93" s="21"/>
      <c r="T93" s="21"/>
      <c r="U93" s="21"/>
      <c r="V93" s="21"/>
      <c r="W93" s="21"/>
      <c r="X93" s="21"/>
      <c r="Y93" s="21"/>
      <c r="Z93" s="21"/>
      <c r="AA93" s="21"/>
      <c r="AB93" s="184"/>
      <c r="AC93" s="158"/>
      <c r="AD93" s="21"/>
      <c r="AE93" s="21"/>
      <c r="AF93" s="21"/>
      <c r="AG93" s="21"/>
      <c r="AH93" s="21"/>
      <c r="AI93" s="21"/>
      <c r="AJ93" s="21"/>
      <c r="AK93" s="21"/>
      <c r="AL93" s="21"/>
      <c r="AM93" s="21"/>
      <c r="AN93" s="21"/>
      <c r="AO93" s="158"/>
    </row>
    <row r="94" spans="2:41" x14ac:dyDescent="0.2">
      <c r="B94" s="200"/>
      <c r="C94" s="200"/>
      <c r="D94" s="164"/>
      <c r="E94" s="49"/>
      <c r="F94" s="49"/>
      <c r="G94" s="49"/>
      <c r="H94" s="158">
        <v>4</v>
      </c>
      <c r="I94" s="181"/>
      <c r="J94" s="158"/>
      <c r="K94" s="181"/>
      <c r="L94" s="158"/>
      <c r="M94" s="158"/>
      <c r="N94" s="21"/>
      <c r="O94" s="21"/>
      <c r="P94" s="21"/>
      <c r="Q94" s="21"/>
      <c r="R94" s="21"/>
      <c r="S94" s="21"/>
      <c r="T94" s="21"/>
      <c r="U94" s="21"/>
      <c r="V94" s="21"/>
      <c r="W94" s="21"/>
      <c r="X94" s="21"/>
      <c r="Y94" s="21"/>
      <c r="Z94" s="21"/>
      <c r="AA94" s="21"/>
      <c r="AB94" s="184"/>
      <c r="AC94" s="158"/>
      <c r="AD94" s="21"/>
      <c r="AE94" s="21"/>
      <c r="AF94" s="21"/>
      <c r="AG94" s="21"/>
      <c r="AH94" s="21"/>
      <c r="AI94" s="21"/>
      <c r="AJ94" s="21"/>
      <c r="AK94" s="21"/>
      <c r="AL94" s="21"/>
      <c r="AM94" s="21"/>
      <c r="AN94" s="21"/>
      <c r="AO94" s="158"/>
    </row>
    <row r="95" spans="2:41" x14ac:dyDescent="0.2">
      <c r="B95" s="200"/>
      <c r="C95" s="200"/>
      <c r="D95" s="164"/>
      <c r="E95" s="49"/>
      <c r="F95" s="49"/>
      <c r="G95" s="49"/>
      <c r="H95" s="158">
        <v>5</v>
      </c>
      <c r="I95" s="181"/>
      <c r="J95" s="158"/>
      <c r="K95" s="181"/>
      <c r="L95" s="158"/>
      <c r="M95" s="158"/>
      <c r="N95" s="21"/>
      <c r="O95" s="21"/>
      <c r="P95" s="21"/>
      <c r="Q95" s="21"/>
      <c r="R95" s="21"/>
      <c r="S95" s="21"/>
      <c r="T95" s="21"/>
      <c r="U95" s="21"/>
      <c r="V95" s="21"/>
      <c r="W95" s="21"/>
      <c r="X95" s="21"/>
      <c r="Y95" s="21"/>
      <c r="Z95" s="21"/>
      <c r="AA95" s="21"/>
      <c r="AB95" s="158"/>
      <c r="AC95" s="158"/>
      <c r="AD95" s="21"/>
      <c r="AE95" s="21"/>
      <c r="AF95" s="21"/>
      <c r="AG95" s="21"/>
      <c r="AH95" s="21"/>
      <c r="AI95" s="21"/>
      <c r="AJ95" s="21"/>
      <c r="AK95" s="21"/>
      <c r="AL95" s="21"/>
      <c r="AM95" s="21"/>
      <c r="AN95" s="21"/>
      <c r="AO95" s="158"/>
    </row>
    <row r="96" spans="2:41" x14ac:dyDescent="0.2">
      <c r="B96" s="200"/>
      <c r="C96" s="200"/>
      <c r="D96" s="164"/>
      <c r="E96" s="49"/>
      <c r="F96" s="49"/>
      <c r="G96" s="49"/>
      <c r="H96" s="158">
        <v>6</v>
      </c>
      <c r="I96" s="181"/>
      <c r="J96" s="158"/>
      <c r="K96" s="181"/>
      <c r="L96" s="158"/>
      <c r="M96" s="158"/>
      <c r="N96" s="21"/>
      <c r="O96" s="21"/>
      <c r="P96" s="21"/>
      <c r="Q96" s="21"/>
      <c r="R96" s="21"/>
      <c r="S96" s="21"/>
      <c r="T96" s="21"/>
      <c r="U96" s="21"/>
      <c r="V96" s="21"/>
      <c r="W96" s="21"/>
      <c r="X96" s="21"/>
      <c r="Y96" s="21"/>
      <c r="Z96" s="21"/>
      <c r="AA96" s="21"/>
      <c r="AB96" s="158"/>
      <c r="AC96" s="158"/>
      <c r="AD96" s="21"/>
      <c r="AE96" s="21"/>
      <c r="AF96" s="21"/>
      <c r="AG96" s="21"/>
      <c r="AH96" s="21"/>
      <c r="AI96" s="21"/>
      <c r="AJ96" s="21"/>
      <c r="AK96" s="21"/>
      <c r="AL96" s="21"/>
      <c r="AM96" s="21"/>
      <c r="AN96" s="21"/>
      <c r="AO96" s="158"/>
    </row>
    <row r="97" spans="2:41" x14ac:dyDescent="0.2">
      <c r="B97" s="201"/>
      <c r="C97" s="201"/>
      <c r="D97" s="164"/>
      <c r="E97" s="49"/>
      <c r="F97" s="49"/>
      <c r="G97" s="49"/>
      <c r="H97" s="158">
        <v>7</v>
      </c>
      <c r="I97" s="181"/>
      <c r="J97" s="158"/>
      <c r="K97" s="181"/>
      <c r="L97" s="158"/>
      <c r="M97" s="158"/>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158"/>
    </row>
    <row r="98" spans="2:41" x14ac:dyDescent="0.2">
      <c r="B98" s="199"/>
      <c r="C98" s="199" t="str">
        <f>IF(B98="","",VLOOKUP(B98,'picklist-hide'!$C$15:$D$28,2,FALSE))</f>
        <v/>
      </c>
      <c r="D98" s="164"/>
      <c r="E98" s="49"/>
      <c r="F98" s="49"/>
      <c r="G98" s="49"/>
      <c r="H98" s="158">
        <v>1</v>
      </c>
      <c r="I98" s="181"/>
      <c r="J98" s="158"/>
      <c r="K98" s="181"/>
      <c r="L98" s="158"/>
      <c r="M98" s="158"/>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158"/>
    </row>
    <row r="99" spans="2:41" x14ac:dyDescent="0.2">
      <c r="B99" s="200"/>
      <c r="C99" s="200"/>
      <c r="D99" s="164"/>
      <c r="E99" s="49"/>
      <c r="F99" s="49"/>
      <c r="G99" s="49"/>
      <c r="H99" s="158">
        <v>2</v>
      </c>
      <c r="I99" s="181"/>
      <c r="J99" s="158"/>
      <c r="K99" s="181"/>
      <c r="L99" s="158"/>
      <c r="M99" s="158"/>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158"/>
    </row>
    <row r="100" spans="2:41" x14ac:dyDescent="0.2">
      <c r="B100" s="200"/>
      <c r="C100" s="200"/>
      <c r="D100" s="164"/>
      <c r="E100" s="49"/>
      <c r="F100" s="49"/>
      <c r="G100" s="49"/>
      <c r="H100" s="158">
        <v>3</v>
      </c>
      <c r="I100" s="181"/>
      <c r="J100" s="158"/>
      <c r="K100" s="181"/>
      <c r="L100" s="158"/>
      <c r="M100" s="158"/>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158"/>
    </row>
    <row r="101" spans="2:41" x14ac:dyDescent="0.2">
      <c r="B101" s="200"/>
      <c r="C101" s="200"/>
      <c r="D101" s="164"/>
      <c r="E101" s="49"/>
      <c r="F101" s="49"/>
      <c r="G101" s="49"/>
      <c r="H101" s="158">
        <v>4</v>
      </c>
      <c r="I101" s="181"/>
      <c r="J101" s="158"/>
      <c r="K101" s="181"/>
      <c r="L101" s="158"/>
      <c r="M101" s="158"/>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158"/>
    </row>
    <row r="102" spans="2:41" x14ac:dyDescent="0.2">
      <c r="B102" s="200"/>
      <c r="C102" s="200"/>
      <c r="D102" s="164"/>
      <c r="E102" s="49"/>
      <c r="F102" s="49"/>
      <c r="G102" s="49"/>
      <c r="H102" s="158">
        <v>5</v>
      </c>
      <c r="I102" s="181"/>
      <c r="J102" s="158"/>
      <c r="K102" s="181"/>
      <c r="L102" s="158"/>
      <c r="M102" s="158"/>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158"/>
    </row>
    <row r="103" spans="2:41" x14ac:dyDescent="0.2">
      <c r="B103" s="200"/>
      <c r="C103" s="200"/>
      <c r="D103" s="164"/>
      <c r="E103" s="49"/>
      <c r="F103" s="49"/>
      <c r="G103" s="49"/>
      <c r="H103" s="158">
        <v>6</v>
      </c>
      <c r="I103" s="181"/>
      <c r="J103" s="158"/>
      <c r="K103" s="181"/>
      <c r="L103" s="158"/>
      <c r="M103" s="158"/>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158"/>
    </row>
    <row r="104" spans="2:41" x14ac:dyDescent="0.2">
      <c r="B104" s="201"/>
      <c r="C104" s="201"/>
      <c r="D104" s="164"/>
      <c r="E104" s="49"/>
      <c r="F104" s="49"/>
      <c r="G104" s="49"/>
      <c r="H104" s="158">
        <v>7</v>
      </c>
      <c r="I104" s="181"/>
      <c r="J104" s="158"/>
      <c r="K104" s="181"/>
      <c r="L104" s="158"/>
      <c r="M104" s="158"/>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158"/>
    </row>
    <row r="105" spans="2:41" x14ac:dyDescent="0.2">
      <c r="B105" s="199"/>
      <c r="C105" s="199" t="str">
        <f>IF(B105="","",VLOOKUP(B105,'picklist-hide'!$C$15:$D$28,2,FALSE))</f>
        <v/>
      </c>
      <c r="D105" s="164"/>
      <c r="E105" s="49"/>
      <c r="F105" s="49"/>
      <c r="G105" s="49"/>
      <c r="H105" s="158">
        <v>1</v>
      </c>
      <c r="I105" s="181"/>
      <c r="J105" s="158"/>
      <c r="K105" s="181"/>
      <c r="L105" s="158"/>
      <c r="M105" s="158"/>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158"/>
    </row>
    <row r="106" spans="2:41" x14ac:dyDescent="0.2">
      <c r="B106" s="200"/>
      <c r="C106" s="200"/>
      <c r="D106" s="164"/>
      <c r="E106" s="49"/>
      <c r="F106" s="49"/>
      <c r="G106" s="49"/>
      <c r="H106" s="158">
        <v>2</v>
      </c>
      <c r="I106" s="181"/>
      <c r="J106" s="158"/>
      <c r="K106" s="181"/>
      <c r="L106" s="158"/>
      <c r="M106" s="158"/>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158"/>
    </row>
    <row r="107" spans="2:41" x14ac:dyDescent="0.2">
      <c r="B107" s="200"/>
      <c r="C107" s="200"/>
      <c r="D107" s="164"/>
      <c r="E107" s="49"/>
      <c r="F107" s="49"/>
      <c r="G107" s="49"/>
      <c r="H107" s="158">
        <v>3</v>
      </c>
      <c r="I107" s="181"/>
      <c r="J107" s="158"/>
      <c r="K107" s="181"/>
      <c r="L107" s="158"/>
      <c r="M107" s="158"/>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158"/>
    </row>
    <row r="108" spans="2:41" x14ac:dyDescent="0.2">
      <c r="B108" s="200"/>
      <c r="C108" s="200"/>
      <c r="D108" s="164"/>
      <c r="E108" s="49"/>
      <c r="F108" s="49"/>
      <c r="G108" s="49"/>
      <c r="H108" s="158">
        <v>4</v>
      </c>
      <c r="I108" s="181"/>
      <c r="J108" s="158"/>
      <c r="K108" s="181"/>
      <c r="L108" s="158"/>
      <c r="M108" s="158"/>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158"/>
    </row>
    <row r="109" spans="2:41" x14ac:dyDescent="0.2">
      <c r="B109" s="200"/>
      <c r="C109" s="200"/>
      <c r="D109" s="164"/>
      <c r="E109" s="49"/>
      <c r="F109" s="49"/>
      <c r="G109" s="49"/>
      <c r="H109" s="158">
        <v>5</v>
      </c>
      <c r="I109" s="181"/>
      <c r="J109" s="158"/>
      <c r="K109" s="181"/>
      <c r="L109" s="158"/>
      <c r="M109" s="158"/>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158"/>
    </row>
    <row r="110" spans="2:41" x14ac:dyDescent="0.2">
      <c r="B110" s="200"/>
      <c r="C110" s="200"/>
      <c r="D110" s="164"/>
      <c r="E110" s="49"/>
      <c r="F110" s="49"/>
      <c r="G110" s="49"/>
      <c r="H110" s="158">
        <v>6</v>
      </c>
      <c r="I110" s="181"/>
      <c r="J110" s="158"/>
      <c r="K110" s="181"/>
      <c r="L110" s="158"/>
      <c r="M110" s="158"/>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158"/>
    </row>
    <row r="111" spans="2:41" x14ac:dyDescent="0.2">
      <c r="B111" s="201"/>
      <c r="C111" s="201"/>
      <c r="D111" s="164"/>
      <c r="E111" s="49"/>
      <c r="F111" s="49"/>
      <c r="G111" s="49"/>
      <c r="H111" s="158">
        <v>7</v>
      </c>
      <c r="I111" s="181"/>
      <c r="J111" s="158"/>
      <c r="K111" s="181"/>
      <c r="L111" s="158"/>
      <c r="M111" s="158"/>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158"/>
    </row>
    <row r="112" spans="2:41" x14ac:dyDescent="0.2">
      <c r="B112" s="199"/>
      <c r="C112" s="199" t="str">
        <f>IF(B112="","",VLOOKUP(B112,'picklist-hide'!$C$15:$D$28,2,FALSE))</f>
        <v/>
      </c>
      <c r="D112" s="164"/>
      <c r="E112" s="49"/>
      <c r="F112" s="49"/>
      <c r="G112" s="49"/>
      <c r="H112" s="158">
        <v>1</v>
      </c>
      <c r="I112" s="181"/>
      <c r="J112" s="158"/>
      <c r="K112" s="181"/>
      <c r="L112" s="158"/>
      <c r="M112" s="158"/>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158"/>
    </row>
    <row r="113" spans="2:41" x14ac:dyDescent="0.2">
      <c r="B113" s="200"/>
      <c r="C113" s="200"/>
      <c r="D113" s="164"/>
      <c r="E113" s="49"/>
      <c r="F113" s="49"/>
      <c r="G113" s="49"/>
      <c r="H113" s="158">
        <v>2</v>
      </c>
      <c r="I113" s="181"/>
      <c r="J113" s="158"/>
      <c r="K113" s="181"/>
      <c r="L113" s="158"/>
      <c r="M113" s="158"/>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158"/>
    </row>
    <row r="114" spans="2:41" x14ac:dyDescent="0.2">
      <c r="B114" s="200"/>
      <c r="C114" s="200"/>
      <c r="D114" s="164"/>
      <c r="E114" s="49"/>
      <c r="F114" s="49"/>
      <c r="G114" s="49"/>
      <c r="H114" s="158">
        <v>3</v>
      </c>
      <c r="I114" s="181"/>
      <c r="J114" s="158"/>
      <c r="K114" s="181"/>
      <c r="L114" s="158"/>
      <c r="M114" s="158"/>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158"/>
    </row>
    <row r="115" spans="2:41" x14ac:dyDescent="0.2">
      <c r="B115" s="200"/>
      <c r="C115" s="200"/>
      <c r="D115" s="164"/>
      <c r="E115" s="49"/>
      <c r="F115" s="49"/>
      <c r="G115" s="49"/>
      <c r="H115" s="158">
        <v>4</v>
      </c>
      <c r="I115" s="181"/>
      <c r="J115" s="158"/>
      <c r="K115" s="181"/>
      <c r="L115" s="158"/>
      <c r="M115" s="158"/>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158"/>
    </row>
    <row r="116" spans="2:41" x14ac:dyDescent="0.2">
      <c r="B116" s="200"/>
      <c r="C116" s="200"/>
      <c r="D116" s="164"/>
      <c r="E116" s="49"/>
      <c r="F116" s="49"/>
      <c r="G116" s="49"/>
      <c r="H116" s="158">
        <v>5</v>
      </c>
      <c r="I116" s="181"/>
      <c r="J116" s="158"/>
      <c r="K116" s="181"/>
      <c r="L116" s="158"/>
      <c r="M116" s="158"/>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158"/>
    </row>
    <row r="117" spans="2:41" x14ac:dyDescent="0.2">
      <c r="B117" s="200"/>
      <c r="C117" s="200"/>
      <c r="D117" s="164"/>
      <c r="E117" s="49"/>
      <c r="F117" s="49"/>
      <c r="G117" s="49"/>
      <c r="H117" s="158">
        <v>6</v>
      </c>
      <c r="I117" s="181"/>
      <c r="J117" s="158"/>
      <c r="K117" s="181"/>
      <c r="L117" s="158"/>
      <c r="M117" s="158"/>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158"/>
    </row>
    <row r="118" spans="2:41" x14ac:dyDescent="0.2">
      <c r="B118" s="201"/>
      <c r="C118" s="201"/>
      <c r="D118" s="164"/>
      <c r="E118" s="49"/>
      <c r="F118" s="49"/>
      <c r="G118" s="49"/>
      <c r="H118" s="158">
        <v>7</v>
      </c>
      <c r="I118" s="181"/>
      <c r="J118" s="158"/>
      <c r="K118" s="181"/>
      <c r="L118" s="158"/>
      <c r="M118" s="158"/>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158"/>
    </row>
    <row r="119" spans="2:41" x14ac:dyDescent="0.2">
      <c r="B119" s="199"/>
      <c r="C119" s="199" t="str">
        <f>IF(B119="","",VLOOKUP(B119,'picklist-hide'!$C$15:$D$28,2,FALSE))</f>
        <v/>
      </c>
      <c r="D119" s="164"/>
      <c r="E119" s="49"/>
      <c r="F119" s="49"/>
      <c r="G119" s="49"/>
      <c r="H119" s="158">
        <v>1</v>
      </c>
      <c r="I119" s="181"/>
      <c r="J119" s="158"/>
      <c r="K119" s="181"/>
      <c r="L119" s="158"/>
      <c r="M119" s="158"/>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158"/>
    </row>
    <row r="120" spans="2:41" x14ac:dyDescent="0.2">
      <c r="B120" s="200"/>
      <c r="C120" s="200"/>
      <c r="D120" s="164"/>
      <c r="E120" s="49"/>
      <c r="F120" s="49"/>
      <c r="G120" s="49"/>
      <c r="H120" s="158">
        <v>2</v>
      </c>
      <c r="I120" s="181"/>
      <c r="J120" s="158"/>
      <c r="K120" s="181"/>
      <c r="L120" s="158"/>
      <c r="M120" s="158"/>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158"/>
    </row>
    <row r="121" spans="2:41" x14ac:dyDescent="0.2">
      <c r="B121" s="200"/>
      <c r="C121" s="200"/>
      <c r="D121" s="164"/>
      <c r="E121" s="49"/>
      <c r="F121" s="49"/>
      <c r="G121" s="49"/>
      <c r="H121" s="158">
        <v>3</v>
      </c>
      <c r="I121" s="181"/>
      <c r="J121" s="158"/>
      <c r="K121" s="181"/>
      <c r="L121" s="158"/>
      <c r="M121" s="158"/>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158"/>
    </row>
    <row r="122" spans="2:41" x14ac:dyDescent="0.2">
      <c r="B122" s="200"/>
      <c r="C122" s="200"/>
      <c r="D122" s="164"/>
      <c r="E122" s="49"/>
      <c r="F122" s="49"/>
      <c r="G122" s="49"/>
      <c r="H122" s="158">
        <v>4</v>
      </c>
      <c r="I122" s="181"/>
      <c r="J122" s="158"/>
      <c r="K122" s="181"/>
      <c r="L122" s="158"/>
      <c r="M122" s="158"/>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158"/>
    </row>
    <row r="123" spans="2:41" x14ac:dyDescent="0.2">
      <c r="B123" s="200"/>
      <c r="C123" s="200"/>
      <c r="D123" s="164"/>
      <c r="E123" s="49"/>
      <c r="F123" s="49"/>
      <c r="G123" s="49"/>
      <c r="H123" s="158">
        <v>5</v>
      </c>
      <c r="I123" s="181"/>
      <c r="J123" s="158"/>
      <c r="K123" s="181"/>
      <c r="L123" s="158"/>
      <c r="M123" s="158"/>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158"/>
    </row>
    <row r="124" spans="2:41" x14ac:dyDescent="0.2">
      <c r="B124" s="200"/>
      <c r="C124" s="200"/>
      <c r="D124" s="164"/>
      <c r="E124" s="49"/>
      <c r="F124" s="49"/>
      <c r="G124" s="49"/>
      <c r="H124" s="158">
        <v>6</v>
      </c>
      <c r="I124" s="181"/>
      <c r="J124" s="158"/>
      <c r="K124" s="181"/>
      <c r="L124" s="158"/>
      <c r="M124" s="158"/>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158"/>
    </row>
    <row r="125" spans="2:41" x14ac:dyDescent="0.2">
      <c r="B125" s="201"/>
      <c r="C125" s="201"/>
      <c r="D125" s="164"/>
      <c r="E125" s="49"/>
      <c r="F125" s="49"/>
      <c r="G125" s="49"/>
      <c r="H125" s="158">
        <v>7</v>
      </c>
      <c r="I125" s="181"/>
      <c r="J125" s="158"/>
      <c r="K125" s="181"/>
      <c r="L125" s="158"/>
      <c r="M125" s="158"/>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158"/>
    </row>
    <row r="126" spans="2:41" x14ac:dyDescent="0.2">
      <c r="B126" s="199"/>
      <c r="C126" s="199" t="str">
        <f>IF(B126="","",VLOOKUP(B126,'picklist-hide'!$C$15:$D$28,2,FALSE))</f>
        <v/>
      </c>
      <c r="D126" s="164"/>
      <c r="E126" s="49"/>
      <c r="F126" s="49"/>
      <c r="G126" s="49"/>
      <c r="H126" s="158">
        <v>1</v>
      </c>
      <c r="I126" s="181"/>
      <c r="J126" s="158"/>
      <c r="K126" s="181"/>
      <c r="L126" s="158"/>
      <c r="M126" s="158"/>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158"/>
    </row>
    <row r="127" spans="2:41" x14ac:dyDescent="0.2">
      <c r="B127" s="200"/>
      <c r="C127" s="200"/>
      <c r="D127" s="164"/>
      <c r="E127" s="49"/>
      <c r="F127" s="49"/>
      <c r="G127" s="49"/>
      <c r="H127" s="158">
        <v>2</v>
      </c>
      <c r="I127" s="181"/>
      <c r="J127" s="158"/>
      <c r="K127" s="181"/>
      <c r="L127" s="158"/>
      <c r="M127" s="158"/>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158"/>
    </row>
    <row r="128" spans="2:41" x14ac:dyDescent="0.2">
      <c r="B128" s="200"/>
      <c r="C128" s="200"/>
      <c r="D128" s="164"/>
      <c r="E128" s="49"/>
      <c r="F128" s="49"/>
      <c r="G128" s="49"/>
      <c r="H128" s="158">
        <v>3</v>
      </c>
      <c r="I128" s="181"/>
      <c r="J128" s="158"/>
      <c r="K128" s="181"/>
      <c r="L128" s="158"/>
      <c r="M128" s="158"/>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158"/>
    </row>
    <row r="129" spans="2:41" x14ac:dyDescent="0.2">
      <c r="B129" s="200"/>
      <c r="C129" s="200"/>
      <c r="D129" s="164"/>
      <c r="E129" s="49"/>
      <c r="F129" s="49"/>
      <c r="G129" s="49"/>
      <c r="H129" s="158">
        <v>4</v>
      </c>
      <c r="I129" s="181"/>
      <c r="J129" s="158"/>
      <c r="K129" s="181"/>
      <c r="L129" s="158"/>
      <c r="M129" s="158"/>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158"/>
    </row>
    <row r="130" spans="2:41" x14ac:dyDescent="0.2">
      <c r="B130" s="200"/>
      <c r="C130" s="200"/>
      <c r="D130" s="164"/>
      <c r="E130" s="49"/>
      <c r="F130" s="49"/>
      <c r="G130" s="49"/>
      <c r="H130" s="158">
        <v>5</v>
      </c>
      <c r="I130" s="181"/>
      <c r="J130" s="158"/>
      <c r="K130" s="181"/>
      <c r="L130" s="158"/>
      <c r="M130" s="158"/>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158"/>
    </row>
    <row r="131" spans="2:41" x14ac:dyDescent="0.2">
      <c r="B131" s="200"/>
      <c r="C131" s="200"/>
      <c r="D131" s="164"/>
      <c r="E131" s="49"/>
      <c r="F131" s="49"/>
      <c r="G131" s="49"/>
      <c r="H131" s="158">
        <v>6</v>
      </c>
      <c r="I131" s="181"/>
      <c r="J131" s="158"/>
      <c r="K131" s="181"/>
      <c r="L131" s="158"/>
      <c r="M131" s="158"/>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158"/>
    </row>
    <row r="132" spans="2:41" x14ac:dyDescent="0.2">
      <c r="B132" s="201"/>
      <c r="C132" s="201"/>
      <c r="D132" s="164"/>
      <c r="E132" s="49"/>
      <c r="F132" s="49"/>
      <c r="G132" s="49"/>
      <c r="H132" s="158">
        <v>7</v>
      </c>
      <c r="I132" s="181"/>
      <c r="J132" s="158"/>
      <c r="K132" s="181"/>
      <c r="L132" s="158"/>
      <c r="M132" s="158"/>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158"/>
    </row>
    <row r="133" spans="2:41" x14ac:dyDescent="0.2">
      <c r="B133" s="199"/>
      <c r="C133" s="199" t="str">
        <f>IF(B133="","",VLOOKUP(B133,'picklist-hide'!$C$15:$D$28,2,FALSE))</f>
        <v/>
      </c>
      <c r="D133" s="164"/>
      <c r="E133" s="49"/>
      <c r="F133" s="49"/>
      <c r="G133" s="49"/>
      <c r="H133" s="158">
        <v>1</v>
      </c>
      <c r="I133" s="181"/>
      <c r="J133" s="158"/>
      <c r="K133" s="181"/>
      <c r="L133" s="158"/>
      <c r="M133" s="158"/>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158"/>
    </row>
    <row r="134" spans="2:41" x14ac:dyDescent="0.2">
      <c r="B134" s="200"/>
      <c r="C134" s="200"/>
      <c r="D134" s="164"/>
      <c r="E134" s="49"/>
      <c r="F134" s="49"/>
      <c r="G134" s="49"/>
      <c r="H134" s="158">
        <v>2</v>
      </c>
      <c r="I134" s="181"/>
      <c r="J134" s="158"/>
      <c r="K134" s="181"/>
      <c r="L134" s="158"/>
      <c r="M134" s="158"/>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158"/>
    </row>
    <row r="135" spans="2:41" x14ac:dyDescent="0.2">
      <c r="B135" s="200"/>
      <c r="C135" s="200"/>
      <c r="D135" s="164"/>
      <c r="E135" s="49"/>
      <c r="F135" s="49"/>
      <c r="G135" s="49"/>
      <c r="H135" s="158">
        <v>3</v>
      </c>
      <c r="I135" s="181"/>
      <c r="J135" s="158"/>
      <c r="K135" s="181"/>
      <c r="L135" s="158"/>
      <c r="M135" s="158"/>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158"/>
    </row>
    <row r="136" spans="2:41" x14ac:dyDescent="0.2">
      <c r="B136" s="200"/>
      <c r="C136" s="200"/>
      <c r="D136" s="164"/>
      <c r="E136" s="49"/>
      <c r="F136" s="49"/>
      <c r="G136" s="49"/>
      <c r="H136" s="158">
        <v>4</v>
      </c>
      <c r="I136" s="181"/>
      <c r="J136" s="158"/>
      <c r="K136" s="181"/>
      <c r="L136" s="158"/>
      <c r="M136" s="158"/>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158"/>
    </row>
    <row r="137" spans="2:41" x14ac:dyDescent="0.2">
      <c r="B137" s="200"/>
      <c r="C137" s="200"/>
      <c r="D137" s="164"/>
      <c r="E137" s="49"/>
      <c r="F137" s="49"/>
      <c r="G137" s="49"/>
      <c r="H137" s="158">
        <v>5</v>
      </c>
      <c r="I137" s="181"/>
      <c r="J137" s="158"/>
      <c r="K137" s="181"/>
      <c r="L137" s="158"/>
      <c r="M137" s="158"/>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158"/>
    </row>
    <row r="138" spans="2:41" x14ac:dyDescent="0.2">
      <c r="B138" s="200"/>
      <c r="C138" s="200"/>
      <c r="D138" s="164"/>
      <c r="E138" s="49"/>
      <c r="F138" s="49"/>
      <c r="G138" s="49"/>
      <c r="H138" s="158">
        <v>6</v>
      </c>
      <c r="I138" s="181"/>
      <c r="J138" s="158"/>
      <c r="K138" s="181"/>
      <c r="L138" s="158"/>
      <c r="M138" s="158"/>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158"/>
    </row>
    <row r="139" spans="2:41" x14ac:dyDescent="0.2">
      <c r="B139" s="201"/>
      <c r="C139" s="201"/>
      <c r="D139" s="164"/>
      <c r="E139" s="49"/>
      <c r="F139" s="49"/>
      <c r="G139" s="49"/>
      <c r="H139" s="158">
        <v>7</v>
      </c>
      <c r="I139" s="181"/>
      <c r="J139" s="158"/>
      <c r="K139" s="181"/>
      <c r="L139" s="158"/>
      <c r="M139" s="158"/>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158"/>
    </row>
    <row r="140" spans="2:41" x14ac:dyDescent="0.2">
      <c r="B140" s="199"/>
      <c r="C140" s="199" t="str">
        <f>IF(B140="","",VLOOKUP(B140,'picklist-hide'!$C$15:$D$28,2,FALSE))</f>
        <v/>
      </c>
      <c r="D140" s="164"/>
      <c r="E140" s="49"/>
      <c r="F140" s="49"/>
      <c r="G140" s="49"/>
      <c r="H140" s="158">
        <v>1</v>
      </c>
      <c r="I140" s="181"/>
      <c r="J140" s="158"/>
      <c r="K140" s="181"/>
      <c r="L140" s="158"/>
      <c r="M140" s="158"/>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158"/>
    </row>
    <row r="141" spans="2:41" x14ac:dyDescent="0.2">
      <c r="B141" s="200"/>
      <c r="C141" s="200"/>
      <c r="D141" s="164"/>
      <c r="E141" s="49"/>
      <c r="F141" s="49"/>
      <c r="G141" s="49"/>
      <c r="H141" s="158">
        <v>2</v>
      </c>
      <c r="I141" s="181"/>
      <c r="J141" s="158"/>
      <c r="K141" s="181"/>
      <c r="L141" s="158"/>
      <c r="M141" s="158"/>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158"/>
    </row>
    <row r="142" spans="2:41" x14ac:dyDescent="0.2">
      <c r="B142" s="200"/>
      <c r="C142" s="200"/>
      <c r="D142" s="164"/>
      <c r="E142" s="49"/>
      <c r="F142" s="49"/>
      <c r="G142" s="49"/>
      <c r="H142" s="158">
        <v>3</v>
      </c>
      <c r="I142" s="181"/>
      <c r="J142" s="158"/>
      <c r="K142" s="181"/>
      <c r="L142" s="158"/>
      <c r="M142" s="158"/>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158"/>
    </row>
    <row r="143" spans="2:41" x14ac:dyDescent="0.2">
      <c r="B143" s="200"/>
      <c r="C143" s="200"/>
      <c r="D143" s="164"/>
      <c r="E143" s="49"/>
      <c r="F143" s="49"/>
      <c r="G143" s="49"/>
      <c r="H143" s="158">
        <v>4</v>
      </c>
      <c r="I143" s="181"/>
      <c r="J143" s="158"/>
      <c r="K143" s="181"/>
      <c r="L143" s="158"/>
      <c r="M143" s="158"/>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158"/>
    </row>
    <row r="144" spans="2:41" x14ac:dyDescent="0.2">
      <c r="B144" s="200"/>
      <c r="C144" s="200"/>
      <c r="D144" s="164"/>
      <c r="E144" s="49"/>
      <c r="F144" s="49"/>
      <c r="G144" s="49"/>
      <c r="H144" s="158">
        <v>5</v>
      </c>
      <c r="I144" s="181"/>
      <c r="J144" s="158"/>
      <c r="K144" s="181"/>
      <c r="L144" s="158"/>
      <c r="M144" s="158"/>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158"/>
    </row>
    <row r="145" spans="2:41" x14ac:dyDescent="0.2">
      <c r="B145" s="200"/>
      <c r="C145" s="200"/>
      <c r="D145" s="164"/>
      <c r="E145" s="49"/>
      <c r="F145" s="49"/>
      <c r="G145" s="49"/>
      <c r="H145" s="158">
        <v>6</v>
      </c>
      <c r="I145" s="181"/>
      <c r="J145" s="158"/>
      <c r="K145" s="181"/>
      <c r="L145" s="158"/>
      <c r="M145" s="158"/>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158"/>
    </row>
    <row r="146" spans="2:41" x14ac:dyDescent="0.2">
      <c r="B146" s="201"/>
      <c r="C146" s="201"/>
      <c r="D146" s="164"/>
      <c r="E146" s="49"/>
      <c r="F146" s="49"/>
      <c r="G146" s="49"/>
      <c r="H146" s="158">
        <v>7</v>
      </c>
      <c r="I146" s="181"/>
      <c r="J146" s="158"/>
      <c r="K146" s="181"/>
      <c r="L146" s="158"/>
      <c r="M146" s="158"/>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158"/>
    </row>
    <row r="147" spans="2:41" x14ac:dyDescent="0.2">
      <c r="B147" s="199"/>
      <c r="C147" s="199" t="str">
        <f>IF(B147="","",VLOOKUP(B147,'picklist-hide'!$C$15:$D$28,2,FALSE))</f>
        <v/>
      </c>
      <c r="D147" s="164"/>
      <c r="E147" s="49"/>
      <c r="F147" s="49"/>
      <c r="G147" s="49"/>
      <c r="H147" s="158">
        <v>1</v>
      </c>
      <c r="I147" s="181"/>
      <c r="J147" s="158"/>
      <c r="K147" s="181"/>
      <c r="L147" s="158"/>
      <c r="M147" s="158"/>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158"/>
    </row>
    <row r="148" spans="2:41" x14ac:dyDescent="0.2">
      <c r="B148" s="200"/>
      <c r="C148" s="200"/>
      <c r="D148" s="164"/>
      <c r="E148" s="49"/>
      <c r="F148" s="49"/>
      <c r="G148" s="49"/>
      <c r="H148" s="158">
        <v>2</v>
      </c>
      <c r="I148" s="48"/>
      <c r="J148" s="21"/>
      <c r="K148" s="48"/>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158"/>
    </row>
    <row r="149" spans="2:41" x14ac:dyDescent="0.2">
      <c r="B149" s="200"/>
      <c r="C149" s="200"/>
      <c r="D149" s="164"/>
      <c r="E149" s="49"/>
      <c r="F149" s="49"/>
      <c r="G149" s="49"/>
      <c r="H149" s="158">
        <v>3</v>
      </c>
      <c r="I149" s="48"/>
      <c r="J149" s="21"/>
      <c r="K149" s="48"/>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158"/>
    </row>
    <row r="150" spans="2:41" x14ac:dyDescent="0.2">
      <c r="B150" s="200"/>
      <c r="C150" s="200"/>
      <c r="D150" s="164"/>
      <c r="E150" s="49"/>
      <c r="F150" s="49"/>
      <c r="G150" s="49"/>
      <c r="H150" s="158">
        <v>4</v>
      </c>
      <c r="I150" s="48"/>
      <c r="J150" s="21"/>
      <c r="K150" s="48"/>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158"/>
    </row>
    <row r="151" spans="2:41" x14ac:dyDescent="0.2">
      <c r="B151" s="200"/>
      <c r="C151" s="200"/>
      <c r="D151" s="164"/>
      <c r="E151" s="49"/>
      <c r="F151" s="49"/>
      <c r="G151" s="49"/>
      <c r="H151" s="158">
        <v>5</v>
      </c>
      <c r="I151" s="48"/>
      <c r="J151" s="21"/>
      <c r="K151" s="48"/>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row>
    <row r="152" spans="2:41" x14ac:dyDescent="0.2">
      <c r="B152" s="200"/>
      <c r="C152" s="200"/>
      <c r="D152" s="164"/>
      <c r="E152" s="49"/>
      <c r="F152" s="49"/>
      <c r="G152" s="49"/>
      <c r="H152" s="158">
        <v>6</v>
      </c>
      <c r="I152" s="48"/>
      <c r="J152" s="21"/>
      <c r="K152" s="48"/>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row>
    <row r="153" spans="2:41" x14ac:dyDescent="0.2">
      <c r="B153" s="201"/>
      <c r="C153" s="201"/>
      <c r="D153" s="164"/>
      <c r="E153" s="49"/>
      <c r="F153" s="49"/>
      <c r="G153" s="49"/>
      <c r="H153" s="158">
        <v>7</v>
      </c>
      <c r="I153" s="48"/>
      <c r="J153" s="21"/>
      <c r="K153" s="48"/>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row>
    <row r="154" spans="2:41" x14ac:dyDescent="0.2">
      <c r="B154" s="199"/>
      <c r="C154" s="199" t="str">
        <f>IF(B154="","",VLOOKUP(B154,'picklist-hide'!$C$15:$D$28,2,FALSE))</f>
        <v/>
      </c>
      <c r="D154" s="164"/>
      <c r="E154" s="49"/>
      <c r="F154" s="49"/>
      <c r="G154" s="49"/>
      <c r="H154" s="158">
        <v>1</v>
      </c>
      <c r="I154" s="48"/>
      <c r="J154" s="21"/>
      <c r="K154" s="48"/>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row>
    <row r="155" spans="2:41" x14ac:dyDescent="0.2">
      <c r="B155" s="200"/>
      <c r="C155" s="200"/>
      <c r="D155" s="164"/>
      <c r="E155" s="49"/>
      <c r="F155" s="49"/>
      <c r="G155" s="49"/>
      <c r="H155" s="158">
        <v>2</v>
      </c>
      <c r="I155" s="48"/>
      <c r="J155" s="21"/>
      <c r="K155" s="48"/>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row>
    <row r="156" spans="2:41" x14ac:dyDescent="0.2">
      <c r="B156" s="200"/>
      <c r="C156" s="200"/>
      <c r="D156" s="164"/>
      <c r="E156" s="49"/>
      <c r="F156" s="49"/>
      <c r="G156" s="49"/>
      <c r="H156" s="158">
        <v>3</v>
      </c>
      <c r="I156" s="48"/>
      <c r="J156" s="21"/>
      <c r="K156" s="48"/>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row>
    <row r="157" spans="2:41" x14ac:dyDescent="0.2">
      <c r="B157" s="200"/>
      <c r="C157" s="200"/>
      <c r="D157" s="164"/>
      <c r="E157" s="49"/>
      <c r="F157" s="49"/>
      <c r="G157" s="49"/>
      <c r="H157" s="158">
        <v>4</v>
      </c>
      <c r="I157" s="48"/>
      <c r="J157" s="21"/>
      <c r="K157" s="48"/>
      <c r="L157" s="21"/>
      <c r="M157" s="21"/>
      <c r="N157" s="21"/>
      <c r="O157" s="21"/>
      <c r="P157" s="2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row>
    <row r="158" spans="2:41" x14ac:dyDescent="0.2">
      <c r="B158" s="200"/>
      <c r="C158" s="200"/>
      <c r="D158" s="164"/>
      <c r="E158" s="49"/>
      <c r="F158" s="49"/>
      <c r="G158" s="49"/>
      <c r="H158" s="158">
        <v>5</v>
      </c>
      <c r="I158" s="48"/>
      <c r="J158" s="21"/>
      <c r="K158" s="48"/>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row>
    <row r="159" spans="2:41" x14ac:dyDescent="0.2">
      <c r="B159" s="200"/>
      <c r="C159" s="200"/>
      <c r="D159" s="164"/>
      <c r="E159" s="49"/>
      <c r="F159" s="49"/>
      <c r="G159" s="49"/>
      <c r="H159" s="158">
        <v>6</v>
      </c>
      <c r="I159" s="48"/>
      <c r="J159" s="21"/>
      <c r="K159" s="48"/>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row>
    <row r="160" spans="2:41" x14ac:dyDescent="0.2">
      <c r="B160" s="201"/>
      <c r="C160" s="201"/>
      <c r="D160" s="164"/>
      <c r="E160" s="49"/>
      <c r="F160" s="49"/>
      <c r="G160" s="49"/>
      <c r="H160" s="158">
        <v>7</v>
      </c>
      <c r="I160" s="48"/>
      <c r="J160" s="21"/>
      <c r="K160" s="48"/>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row>
    <row r="162" ht="14.45" customHeight="1" x14ac:dyDescent="0.2"/>
  </sheetData>
  <mergeCells count="85">
    <mergeCell ref="B147:B153"/>
    <mergeCell ref="C147:C153"/>
    <mergeCell ref="B154:B160"/>
    <mergeCell ref="C154:C160"/>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21:B27"/>
    <mergeCell ref="C21:C27"/>
    <mergeCell ref="B28:B34"/>
    <mergeCell ref="C28:C34"/>
    <mergeCell ref="B35:B41"/>
    <mergeCell ref="C35:C41"/>
    <mergeCell ref="B14:B20"/>
    <mergeCell ref="C14:C20"/>
    <mergeCell ref="AJ11:AJ13"/>
    <mergeCell ref="AK11:AK13"/>
    <mergeCell ref="AL11:AL13"/>
    <mergeCell ref="AM11:AM13"/>
    <mergeCell ref="D13:E13"/>
    <mergeCell ref="X13:Y13"/>
    <mergeCell ref="AI10:AI12"/>
    <mergeCell ref="AJ10:AM10"/>
    <mergeCell ref="AN10:AN13"/>
    <mergeCell ref="AO10:AO13"/>
    <mergeCell ref="Z11:Z13"/>
    <mergeCell ref="AA11:AA13"/>
    <mergeCell ref="AB11:AB13"/>
    <mergeCell ref="AC11:AC13"/>
    <mergeCell ref="AD11:AD12"/>
    <mergeCell ref="AE11:AE12"/>
    <mergeCell ref="U10:U12"/>
    <mergeCell ref="V10:V12"/>
    <mergeCell ref="W10:W12"/>
    <mergeCell ref="X10:X12"/>
    <mergeCell ref="Y10:Y12"/>
    <mergeCell ref="Z10:AH10"/>
    <mergeCell ref="AF11:AF12"/>
    <mergeCell ref="AG11:AG12"/>
    <mergeCell ref="AH11:AH12"/>
    <mergeCell ref="N10:N12"/>
    <mergeCell ref="O10:O12"/>
    <mergeCell ref="P10:P12"/>
    <mergeCell ref="Q10:R12"/>
    <mergeCell ref="S10:S12"/>
    <mergeCell ref="T10:T12"/>
    <mergeCell ref="H10:H13"/>
    <mergeCell ref="I10:I12"/>
    <mergeCell ref="J10:J12"/>
    <mergeCell ref="K10:K12"/>
    <mergeCell ref="L10:L12"/>
    <mergeCell ref="M10:M12"/>
    <mergeCell ref="B1:E1"/>
    <mergeCell ref="B10:B13"/>
    <mergeCell ref="C10:C13"/>
    <mergeCell ref="D10:E11"/>
    <mergeCell ref="F10:F13"/>
    <mergeCell ref="G10:G13"/>
  </mergeCells>
  <dataValidations count="1">
    <dataValidation type="list" allowBlank="1" showInputMessage="1" showErrorMessage="1" sqref="B7" xr:uid="{77FBCD88-4A15-4850-A651-52F1F3A05A9C}">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91FE23F-B30A-4C6C-8D72-B9775FE6C1B3}">
          <x14:formula1>
            <xm:f>'picklist-hide'!$C$15:$C$28</xm:f>
          </x14:formula1>
          <xm:sqref>B14:B160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78"/>
  <sheetViews>
    <sheetView zoomScaleNormal="100" workbookViewId="0"/>
  </sheetViews>
  <sheetFormatPr defaultColWidth="9.140625" defaultRowHeight="12.75" x14ac:dyDescent="0.2"/>
  <cols>
    <col min="1" max="1" width="9.140625" style="47"/>
    <col min="2" max="2" width="54.85546875" style="47" customWidth="1"/>
    <col min="3" max="3" width="20.42578125" style="47" customWidth="1"/>
    <col min="4" max="4" width="20" style="47" customWidth="1"/>
    <col min="5" max="5" width="13.42578125" style="47" customWidth="1"/>
    <col min="6" max="6" width="17.42578125" style="47" customWidth="1"/>
    <col min="7" max="7" width="18.5703125" style="47" customWidth="1"/>
    <col min="8" max="10" width="12.5703125" style="47" customWidth="1"/>
    <col min="11" max="11" width="28.42578125" style="47" customWidth="1"/>
    <col min="12" max="12" width="20.5703125" style="47" customWidth="1"/>
    <col min="13" max="13" width="18.140625" style="47" customWidth="1"/>
    <col min="14" max="16384" width="9.140625" style="47"/>
  </cols>
  <sheetData>
    <row r="1" spans="2:16" ht="15.75" x14ac:dyDescent="0.25">
      <c r="B1" s="115" t="s">
        <v>1305</v>
      </c>
    </row>
    <row r="3" spans="2:16" s="2" customFormat="1" ht="15.75" customHeight="1" x14ac:dyDescent="0.25">
      <c r="B3" s="86" t="s">
        <v>1</v>
      </c>
      <c r="C3" s="86" t="s">
        <v>2</v>
      </c>
      <c r="D3" s="105" t="s">
        <v>81</v>
      </c>
      <c r="E3" s="163"/>
      <c r="F3" s="86" t="s">
        <v>97</v>
      </c>
      <c r="G3" s="86" t="s">
        <v>98</v>
      </c>
      <c r="H3" s="14"/>
      <c r="I3" s="47"/>
    </row>
    <row r="4" spans="2:16" s="2"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I4" s="47"/>
    </row>
    <row r="5" spans="2:16" s="2" customFormat="1" x14ac:dyDescent="0.2"/>
    <row r="6" spans="2:16" s="2" customFormat="1" ht="15" customHeight="1" x14ac:dyDescent="0.2">
      <c r="B6" s="88" t="s">
        <v>99</v>
      </c>
      <c r="P6" s="14"/>
    </row>
    <row r="7" spans="2:16" s="2" customFormat="1" ht="15.75" customHeight="1" x14ac:dyDescent="0.2">
      <c r="B7" s="87" t="s">
        <v>63</v>
      </c>
    </row>
    <row r="8" spans="2:16" ht="15.75" customHeight="1" x14ac:dyDescent="0.2"/>
    <row r="9" spans="2:16" ht="15.75" customHeight="1" x14ac:dyDescent="0.2">
      <c r="D9" s="15"/>
      <c r="E9" s="15"/>
      <c r="F9" s="15"/>
      <c r="G9" s="15"/>
      <c r="H9" s="15"/>
      <c r="I9" s="15"/>
    </row>
    <row r="10" spans="2:16" ht="15.75" customHeight="1" x14ac:dyDescent="0.2">
      <c r="B10" s="21" t="s">
        <v>154</v>
      </c>
      <c r="C10" s="158"/>
      <c r="F10" s="165" t="s">
        <v>155</v>
      </c>
      <c r="G10" s="165" t="s">
        <v>156</v>
      </c>
      <c r="H10" s="211" t="s">
        <v>157</v>
      </c>
      <c r="I10" s="211"/>
    </row>
    <row r="11" spans="2:16" ht="15.75" customHeight="1" x14ac:dyDescent="0.2">
      <c r="B11" s="21" t="s">
        <v>158</v>
      </c>
      <c r="C11" s="158"/>
      <c r="F11" s="21" t="s">
        <v>159</v>
      </c>
      <c r="G11" s="50" t="s">
        <v>141</v>
      </c>
      <c r="H11" s="25"/>
      <c r="I11" s="25"/>
    </row>
    <row r="12" spans="2:16" x14ac:dyDescent="0.2">
      <c r="B12" s="21" t="s">
        <v>160</v>
      </c>
      <c r="C12" s="158"/>
      <c r="F12" s="21" t="s">
        <v>161</v>
      </c>
      <c r="G12" s="158" t="s">
        <v>142</v>
      </c>
      <c r="H12" s="212"/>
      <c r="I12" s="212"/>
    </row>
    <row r="13" spans="2:16" x14ac:dyDescent="0.2">
      <c r="B13" s="21" t="s">
        <v>162</v>
      </c>
      <c r="C13" s="158"/>
      <c r="F13" s="21" t="s">
        <v>163</v>
      </c>
      <c r="G13" s="158" t="s">
        <v>142</v>
      </c>
      <c r="H13" s="212"/>
      <c r="I13" s="212"/>
    </row>
    <row r="14" spans="2:16" ht="15.75" customHeight="1" x14ac:dyDescent="0.2">
      <c r="B14" s="21" t="s">
        <v>158</v>
      </c>
      <c r="C14" s="158"/>
    </row>
    <row r="16" spans="2:16" x14ac:dyDescent="0.2">
      <c r="B16" s="21" t="s">
        <v>164</v>
      </c>
      <c r="C16" s="198"/>
      <c r="D16" s="198"/>
      <c r="F16" s="4" t="s">
        <v>165</v>
      </c>
    </row>
    <row r="17" spans="2:11" x14ac:dyDescent="0.2">
      <c r="B17" s="21" t="s">
        <v>166</v>
      </c>
      <c r="C17" s="198"/>
      <c r="D17" s="198"/>
    </row>
    <row r="18" spans="2:11" x14ac:dyDescent="0.2">
      <c r="B18" s="21" t="s">
        <v>167</v>
      </c>
      <c r="C18" s="198"/>
      <c r="D18" s="198"/>
      <c r="F18" s="26" t="s">
        <v>168</v>
      </c>
      <c r="G18" s="165">
        <v>0</v>
      </c>
      <c r="H18" s="165">
        <v>15</v>
      </c>
      <c r="I18" s="165">
        <v>30</v>
      </c>
      <c r="J18" s="165">
        <v>45</v>
      </c>
      <c r="K18" s="165" t="s">
        <v>124</v>
      </c>
    </row>
    <row r="19" spans="2:11" x14ac:dyDescent="0.2">
      <c r="B19" s="21" t="s">
        <v>169</v>
      </c>
      <c r="C19" s="198"/>
      <c r="D19" s="198"/>
      <c r="F19" s="165">
        <v>0</v>
      </c>
      <c r="G19" s="21"/>
      <c r="H19" s="21"/>
      <c r="I19" s="21"/>
      <c r="J19" s="21"/>
      <c r="K19" s="21"/>
    </row>
    <row r="20" spans="2:11" x14ac:dyDescent="0.2">
      <c r="B20" s="21" t="s">
        <v>170</v>
      </c>
      <c r="C20" s="198"/>
      <c r="D20" s="198"/>
      <c r="F20" s="165">
        <v>1</v>
      </c>
      <c r="G20" s="21"/>
      <c r="H20" s="21"/>
      <c r="I20" s="21"/>
      <c r="J20" s="21"/>
      <c r="K20" s="21"/>
    </row>
    <row r="21" spans="2:11" x14ac:dyDescent="0.2">
      <c r="B21" s="158" t="s">
        <v>171</v>
      </c>
      <c r="C21" s="158" t="s">
        <v>172</v>
      </c>
      <c r="D21" s="158" t="s">
        <v>173</v>
      </c>
      <c r="F21" s="165">
        <v>2</v>
      </c>
      <c r="G21" s="21"/>
      <c r="H21" s="21"/>
      <c r="I21" s="21"/>
      <c r="J21" s="21"/>
      <c r="K21" s="21"/>
    </row>
    <row r="22" spans="2:11" x14ac:dyDescent="0.2">
      <c r="B22" s="21" t="s">
        <v>174</v>
      </c>
      <c r="C22" s="21"/>
      <c r="D22" s="21"/>
      <c r="F22" s="165">
        <v>3</v>
      </c>
      <c r="G22" s="21"/>
      <c r="H22" s="21"/>
      <c r="I22" s="21"/>
      <c r="J22" s="21"/>
      <c r="K22" s="21"/>
    </row>
    <row r="23" spans="2:11" x14ac:dyDescent="0.2">
      <c r="B23" s="51" t="s">
        <v>175</v>
      </c>
      <c r="C23" s="21"/>
      <c r="D23" s="21"/>
      <c r="F23" s="165">
        <v>4</v>
      </c>
      <c r="G23" s="21"/>
      <c r="H23" s="21"/>
      <c r="I23" s="21"/>
      <c r="J23" s="21"/>
      <c r="K23" s="21"/>
    </row>
    <row r="24" spans="2:11" x14ac:dyDescent="0.2">
      <c r="B24" s="51" t="s">
        <v>176</v>
      </c>
      <c r="C24" s="21"/>
      <c r="D24" s="21"/>
      <c r="F24" s="165">
        <v>5</v>
      </c>
      <c r="G24" s="21"/>
      <c r="H24" s="21"/>
      <c r="I24" s="21"/>
      <c r="J24" s="21"/>
      <c r="K24" s="21"/>
    </row>
    <row r="25" spans="2:11" x14ac:dyDescent="0.2">
      <c r="B25" s="51" t="s">
        <v>177</v>
      </c>
      <c r="C25" s="21"/>
      <c r="D25" s="21"/>
      <c r="F25" s="165">
        <v>6</v>
      </c>
      <c r="G25" s="21"/>
      <c r="H25" s="21"/>
      <c r="I25" s="21"/>
      <c r="J25" s="21"/>
      <c r="K25" s="21"/>
    </row>
    <row r="26" spans="2:11" x14ac:dyDescent="0.2">
      <c r="B26" s="51" t="s">
        <v>178</v>
      </c>
      <c r="C26" s="51"/>
      <c r="D26" s="21"/>
      <c r="F26" s="165">
        <v>7</v>
      </c>
      <c r="G26" s="21"/>
      <c r="H26" s="21"/>
      <c r="I26" s="21"/>
      <c r="J26" s="21"/>
      <c r="K26" s="21"/>
    </row>
    <row r="27" spans="2:11" x14ac:dyDescent="0.2">
      <c r="B27" s="51" t="s">
        <v>179</v>
      </c>
      <c r="C27" s="51"/>
      <c r="D27" s="21"/>
      <c r="F27" s="165">
        <v>8</v>
      </c>
      <c r="G27" s="21"/>
      <c r="H27" s="21"/>
      <c r="I27" s="21"/>
      <c r="J27" s="21"/>
      <c r="K27" s="21"/>
    </row>
    <row r="28" spans="2:11" x14ac:dyDescent="0.2">
      <c r="B28" s="51" t="s">
        <v>180</v>
      </c>
      <c r="C28" s="51"/>
      <c r="D28" s="51"/>
      <c r="F28" s="165">
        <v>9</v>
      </c>
      <c r="G28" s="21"/>
      <c r="H28" s="21"/>
      <c r="I28" s="21"/>
      <c r="J28" s="21"/>
      <c r="K28" s="21"/>
    </row>
    <row r="29" spans="2:11" x14ac:dyDescent="0.2">
      <c r="B29" s="51" t="s">
        <v>181</v>
      </c>
      <c r="C29" s="51"/>
      <c r="D29" s="51"/>
      <c r="F29" s="165">
        <v>10</v>
      </c>
      <c r="G29" s="21"/>
      <c r="H29" s="21"/>
      <c r="I29" s="21"/>
      <c r="J29" s="21"/>
      <c r="K29" s="21"/>
    </row>
    <row r="30" spans="2:11" x14ac:dyDescent="0.2">
      <c r="B30" s="51" t="s">
        <v>182</v>
      </c>
      <c r="C30" s="51"/>
      <c r="D30" s="51"/>
      <c r="F30" s="165">
        <v>11</v>
      </c>
      <c r="G30" s="21"/>
      <c r="H30" s="21"/>
      <c r="I30" s="21"/>
      <c r="J30" s="21"/>
      <c r="K30" s="21"/>
    </row>
    <row r="31" spans="2:11" x14ac:dyDescent="0.2">
      <c r="B31" s="51" t="s">
        <v>183</v>
      </c>
      <c r="C31" s="51"/>
      <c r="D31" s="51"/>
      <c r="F31" s="165">
        <v>12</v>
      </c>
      <c r="G31" s="21"/>
      <c r="H31" s="21"/>
      <c r="I31" s="21"/>
      <c r="J31" s="21"/>
      <c r="K31" s="21"/>
    </row>
    <row r="32" spans="2:11" x14ac:dyDescent="0.2">
      <c r="B32" s="51" t="s">
        <v>184</v>
      </c>
      <c r="C32" s="51"/>
      <c r="D32" s="51"/>
      <c r="F32" s="165">
        <v>13</v>
      </c>
      <c r="G32" s="21"/>
      <c r="H32" s="21"/>
      <c r="I32" s="21"/>
      <c r="J32" s="21"/>
      <c r="K32" s="21"/>
    </row>
    <row r="33" spans="2:11" x14ac:dyDescent="0.2">
      <c r="B33" s="51" t="s">
        <v>185</v>
      </c>
      <c r="C33" s="51"/>
      <c r="D33" s="51"/>
      <c r="F33" s="165">
        <v>14</v>
      </c>
      <c r="G33" s="21"/>
      <c r="H33" s="21"/>
      <c r="I33" s="21"/>
      <c r="J33" s="21"/>
      <c r="K33" s="21"/>
    </row>
    <row r="34" spans="2:11" x14ac:dyDescent="0.2">
      <c r="B34" s="51" t="s">
        <v>186</v>
      </c>
      <c r="C34" s="21"/>
      <c r="D34" s="21"/>
      <c r="F34" s="165">
        <v>15</v>
      </c>
      <c r="G34" s="21"/>
      <c r="H34" s="21"/>
      <c r="I34" s="21"/>
      <c r="J34" s="21"/>
      <c r="K34" s="21"/>
    </row>
    <row r="35" spans="2:11" x14ac:dyDescent="0.2">
      <c r="B35" s="51" t="s">
        <v>187</v>
      </c>
      <c r="C35" s="51"/>
      <c r="D35" s="51"/>
      <c r="F35" s="165">
        <v>16</v>
      </c>
      <c r="G35" s="21"/>
      <c r="H35" s="21"/>
      <c r="I35" s="21"/>
      <c r="J35" s="21"/>
      <c r="K35" s="21"/>
    </row>
    <row r="36" spans="2:11" x14ac:dyDescent="0.2">
      <c r="B36" s="51" t="s">
        <v>188</v>
      </c>
      <c r="C36" s="51"/>
      <c r="D36" s="51"/>
      <c r="F36" s="165">
        <v>17</v>
      </c>
      <c r="G36" s="21"/>
      <c r="H36" s="21"/>
      <c r="I36" s="21"/>
      <c r="J36" s="21"/>
      <c r="K36" s="21"/>
    </row>
    <row r="37" spans="2:11" x14ac:dyDescent="0.2">
      <c r="B37" s="51" t="s">
        <v>189</v>
      </c>
      <c r="C37" s="51"/>
      <c r="D37" s="51"/>
      <c r="F37" s="165">
        <v>18</v>
      </c>
      <c r="G37" s="21"/>
      <c r="H37" s="21"/>
      <c r="I37" s="21"/>
      <c r="J37" s="21"/>
      <c r="K37" s="21"/>
    </row>
    <row r="38" spans="2:11" x14ac:dyDescent="0.2">
      <c r="B38" s="51" t="s">
        <v>190</v>
      </c>
      <c r="C38" s="51"/>
      <c r="D38" s="51"/>
      <c r="F38" s="165">
        <v>19</v>
      </c>
      <c r="G38" s="21"/>
      <c r="H38" s="21"/>
      <c r="I38" s="21"/>
      <c r="J38" s="21"/>
      <c r="K38" s="21"/>
    </row>
    <row r="39" spans="2:11" x14ac:dyDescent="0.2">
      <c r="B39" s="21" t="s">
        <v>191</v>
      </c>
      <c r="C39" s="51"/>
      <c r="D39" s="51"/>
      <c r="F39" s="165">
        <v>20</v>
      </c>
      <c r="G39" s="21"/>
      <c r="H39" s="21"/>
      <c r="I39" s="21"/>
      <c r="J39" s="21"/>
      <c r="K39" s="21"/>
    </row>
    <row r="40" spans="2:11" x14ac:dyDescent="0.2">
      <c r="F40" s="165">
        <v>21</v>
      </c>
      <c r="G40" s="21"/>
      <c r="H40" s="21"/>
      <c r="I40" s="21"/>
      <c r="J40" s="21"/>
      <c r="K40" s="21"/>
    </row>
    <row r="41" spans="2:11" x14ac:dyDescent="0.2">
      <c r="F41" s="165">
        <v>22</v>
      </c>
      <c r="G41" s="21"/>
      <c r="H41" s="21"/>
      <c r="I41" s="21"/>
      <c r="J41" s="21"/>
      <c r="K41" s="21"/>
    </row>
    <row r="42" spans="2:11" x14ac:dyDescent="0.2">
      <c r="F42" s="165">
        <v>23</v>
      </c>
      <c r="G42" s="21"/>
      <c r="H42" s="21"/>
      <c r="I42" s="21"/>
      <c r="J42" s="21"/>
      <c r="K42" s="21"/>
    </row>
    <row r="43" spans="2:11" x14ac:dyDescent="0.2">
      <c r="D43" s="52"/>
      <c r="F43" s="165">
        <v>24</v>
      </c>
      <c r="G43" s="21"/>
      <c r="H43" s="21"/>
      <c r="I43" s="21"/>
      <c r="J43" s="21"/>
      <c r="K43" s="21"/>
    </row>
    <row r="44" spans="2:11" x14ac:dyDescent="0.2">
      <c r="F44" s="165">
        <v>25</v>
      </c>
      <c r="G44" s="21"/>
      <c r="H44" s="21"/>
      <c r="I44" s="21"/>
      <c r="J44" s="21"/>
      <c r="K44" s="21"/>
    </row>
    <row r="45" spans="2:11" x14ac:dyDescent="0.2">
      <c r="F45" s="165">
        <v>26</v>
      </c>
      <c r="G45" s="21"/>
      <c r="H45" s="21"/>
      <c r="I45" s="21"/>
      <c r="J45" s="21"/>
      <c r="K45" s="21"/>
    </row>
    <row r="46" spans="2:11" x14ac:dyDescent="0.2">
      <c r="F46" s="165">
        <v>27</v>
      </c>
      <c r="G46" s="21"/>
      <c r="H46" s="21"/>
      <c r="I46" s="21"/>
      <c r="J46" s="21"/>
      <c r="K46" s="21"/>
    </row>
    <row r="47" spans="2:11" x14ac:dyDescent="0.2">
      <c r="F47" s="165">
        <v>28</v>
      </c>
      <c r="G47" s="21"/>
      <c r="H47" s="21"/>
      <c r="I47" s="21"/>
      <c r="J47" s="21"/>
      <c r="K47" s="21"/>
    </row>
    <row r="48" spans="2:11" x14ac:dyDescent="0.2">
      <c r="F48" s="165">
        <v>29</v>
      </c>
      <c r="G48" s="21"/>
      <c r="H48" s="21"/>
      <c r="I48" s="21"/>
      <c r="J48" s="21"/>
      <c r="K48" s="21"/>
    </row>
    <row r="49" spans="6:11" x14ac:dyDescent="0.2">
      <c r="F49" s="165">
        <v>30</v>
      </c>
      <c r="G49" s="21"/>
      <c r="H49" s="21"/>
      <c r="I49" s="21"/>
      <c r="J49" s="21"/>
      <c r="K49" s="21"/>
    </row>
    <row r="50" spans="6:11" x14ac:dyDescent="0.2">
      <c r="F50" s="165">
        <v>31</v>
      </c>
      <c r="G50" s="21"/>
      <c r="H50" s="21"/>
      <c r="I50" s="21"/>
      <c r="J50" s="21"/>
      <c r="K50" s="21"/>
    </row>
    <row r="51" spans="6:11" x14ac:dyDescent="0.2">
      <c r="F51" s="165">
        <v>32</v>
      </c>
      <c r="G51" s="21"/>
      <c r="H51" s="21"/>
      <c r="I51" s="21"/>
      <c r="J51" s="21"/>
      <c r="K51" s="21"/>
    </row>
    <row r="52" spans="6:11" x14ac:dyDescent="0.2">
      <c r="F52" s="165">
        <v>33</v>
      </c>
      <c r="G52" s="21"/>
      <c r="H52" s="21"/>
      <c r="I52" s="21"/>
      <c r="J52" s="21"/>
      <c r="K52" s="21"/>
    </row>
    <row r="53" spans="6:11" x14ac:dyDescent="0.2">
      <c r="F53" s="165">
        <v>34</v>
      </c>
      <c r="G53" s="21"/>
      <c r="H53" s="21"/>
      <c r="I53" s="21"/>
      <c r="J53" s="21"/>
      <c r="K53" s="21"/>
    </row>
    <row r="54" spans="6:11" x14ac:dyDescent="0.2">
      <c r="F54" s="165">
        <v>35</v>
      </c>
      <c r="G54" s="21"/>
      <c r="H54" s="21"/>
      <c r="I54" s="21"/>
      <c r="J54" s="21"/>
      <c r="K54" s="21"/>
    </row>
    <row r="55" spans="6:11" x14ac:dyDescent="0.2">
      <c r="F55" s="165">
        <v>36</v>
      </c>
      <c r="G55" s="21"/>
      <c r="H55" s="21"/>
      <c r="I55" s="21"/>
      <c r="J55" s="21"/>
      <c r="K55" s="21"/>
    </row>
    <row r="56" spans="6:11" x14ac:dyDescent="0.2">
      <c r="F56" s="165">
        <v>37</v>
      </c>
      <c r="G56" s="21"/>
      <c r="H56" s="21"/>
      <c r="I56" s="21"/>
      <c r="J56" s="21"/>
      <c r="K56" s="21"/>
    </row>
    <row r="57" spans="6:11" x14ac:dyDescent="0.2">
      <c r="F57" s="165">
        <v>38</v>
      </c>
      <c r="G57" s="21"/>
      <c r="H57" s="21"/>
      <c r="I57" s="21"/>
      <c r="J57" s="21"/>
      <c r="K57" s="21"/>
    </row>
    <row r="58" spans="6:11" x14ac:dyDescent="0.2">
      <c r="F58" s="165">
        <v>39</v>
      </c>
      <c r="G58" s="21"/>
      <c r="H58" s="21"/>
      <c r="I58" s="21"/>
      <c r="J58" s="21"/>
      <c r="K58" s="21"/>
    </row>
    <row r="59" spans="6:11" x14ac:dyDescent="0.2">
      <c r="F59" s="165">
        <v>40</v>
      </c>
      <c r="G59" s="21"/>
      <c r="H59" s="21"/>
      <c r="I59" s="21"/>
      <c r="J59" s="21"/>
      <c r="K59" s="21"/>
    </row>
    <row r="60" spans="6:11" x14ac:dyDescent="0.2">
      <c r="F60" s="165">
        <v>41</v>
      </c>
      <c r="G60" s="21"/>
      <c r="H60" s="21"/>
      <c r="I60" s="21"/>
      <c r="J60" s="21"/>
      <c r="K60" s="21"/>
    </row>
    <row r="61" spans="6:11" x14ac:dyDescent="0.2">
      <c r="F61" s="165">
        <v>42</v>
      </c>
      <c r="G61" s="21"/>
      <c r="H61" s="21"/>
      <c r="I61" s="21"/>
      <c r="J61" s="21"/>
      <c r="K61" s="21"/>
    </row>
    <row r="62" spans="6:11" x14ac:dyDescent="0.2">
      <c r="F62" s="165">
        <v>43</v>
      </c>
      <c r="G62" s="21"/>
      <c r="H62" s="21"/>
      <c r="I62" s="21"/>
      <c r="J62" s="21"/>
      <c r="K62" s="21"/>
    </row>
    <row r="63" spans="6:11" x14ac:dyDescent="0.2">
      <c r="F63" s="165">
        <v>44</v>
      </c>
      <c r="G63" s="21"/>
      <c r="H63" s="21"/>
      <c r="I63" s="21"/>
      <c r="J63" s="21"/>
      <c r="K63" s="21"/>
    </row>
    <row r="64" spans="6:11" x14ac:dyDescent="0.2">
      <c r="F64" s="165">
        <v>45</v>
      </c>
      <c r="G64" s="21"/>
      <c r="H64" s="21"/>
      <c r="I64" s="21"/>
      <c r="J64" s="21"/>
      <c r="K64" s="21"/>
    </row>
    <row r="65" spans="6:11" x14ac:dyDescent="0.2">
      <c r="F65" s="165">
        <v>46</v>
      </c>
      <c r="G65" s="21"/>
      <c r="H65" s="21"/>
      <c r="I65" s="21"/>
      <c r="J65" s="21"/>
      <c r="K65" s="21"/>
    </row>
    <row r="66" spans="6:11" x14ac:dyDescent="0.2">
      <c r="F66" s="165">
        <v>47</v>
      </c>
      <c r="G66" s="21"/>
      <c r="H66" s="21"/>
      <c r="I66" s="21"/>
      <c r="J66" s="21"/>
      <c r="K66" s="21"/>
    </row>
    <row r="67" spans="6:11" x14ac:dyDescent="0.2">
      <c r="F67" s="165">
        <v>48</v>
      </c>
      <c r="G67" s="21"/>
      <c r="H67" s="21"/>
      <c r="I67" s="21"/>
      <c r="J67" s="21"/>
      <c r="K67" s="21"/>
    </row>
    <row r="68" spans="6:11" x14ac:dyDescent="0.2">
      <c r="F68" s="165">
        <v>49</v>
      </c>
      <c r="G68" s="21"/>
      <c r="H68" s="21"/>
      <c r="I68" s="21"/>
      <c r="J68" s="21"/>
      <c r="K68" s="21"/>
    </row>
    <row r="69" spans="6:11" x14ac:dyDescent="0.2">
      <c r="F69" s="165">
        <v>50</v>
      </c>
      <c r="G69" s="21"/>
      <c r="H69" s="21"/>
      <c r="I69" s="21"/>
      <c r="J69" s="21"/>
      <c r="K69" s="21"/>
    </row>
    <row r="70" spans="6:11" x14ac:dyDescent="0.2">
      <c r="F70" s="165">
        <v>51</v>
      </c>
      <c r="G70" s="21"/>
      <c r="H70" s="21"/>
      <c r="I70" s="21"/>
      <c r="J70" s="21"/>
      <c r="K70" s="21"/>
    </row>
    <row r="71" spans="6:11" x14ac:dyDescent="0.2">
      <c r="F71" s="165">
        <v>52</v>
      </c>
      <c r="G71" s="21"/>
      <c r="H71" s="21"/>
      <c r="I71" s="21"/>
      <c r="J71" s="21"/>
      <c r="K71" s="21"/>
    </row>
    <row r="72" spans="6:11" x14ac:dyDescent="0.2">
      <c r="F72" s="165">
        <v>53</v>
      </c>
      <c r="G72" s="21"/>
      <c r="H72" s="21"/>
      <c r="I72" s="21"/>
      <c r="J72" s="21"/>
      <c r="K72" s="21"/>
    </row>
    <row r="73" spans="6:11" x14ac:dyDescent="0.2">
      <c r="F73" s="165">
        <v>54</v>
      </c>
      <c r="G73" s="21"/>
      <c r="H73" s="21"/>
      <c r="I73" s="21"/>
      <c r="J73" s="21"/>
      <c r="K73" s="21"/>
    </row>
    <row r="74" spans="6:11" x14ac:dyDescent="0.2">
      <c r="F74" s="165">
        <v>55</v>
      </c>
      <c r="G74" s="21"/>
      <c r="H74" s="21"/>
      <c r="I74" s="21"/>
      <c r="J74" s="21"/>
      <c r="K74" s="21"/>
    </row>
    <row r="75" spans="6:11" x14ac:dyDescent="0.2">
      <c r="F75" s="165">
        <v>56</v>
      </c>
      <c r="G75" s="21"/>
      <c r="H75" s="21"/>
      <c r="I75" s="21"/>
      <c r="J75" s="21"/>
      <c r="K75" s="21"/>
    </row>
    <row r="76" spans="6:11" x14ac:dyDescent="0.2">
      <c r="F76" s="165">
        <v>57</v>
      </c>
      <c r="G76" s="21"/>
      <c r="H76" s="21"/>
      <c r="I76" s="21"/>
      <c r="J76" s="21"/>
      <c r="K76" s="21"/>
    </row>
    <row r="77" spans="6:11" x14ac:dyDescent="0.2">
      <c r="F77" s="165">
        <v>58</v>
      </c>
      <c r="G77" s="21"/>
      <c r="H77" s="21"/>
      <c r="I77" s="21"/>
      <c r="J77" s="21"/>
      <c r="K77" s="21"/>
    </row>
    <row r="78" spans="6:11" x14ac:dyDescent="0.2">
      <c r="F78" s="165">
        <v>59</v>
      </c>
      <c r="G78" s="21"/>
      <c r="H78" s="21"/>
      <c r="I78" s="21"/>
      <c r="J78" s="21"/>
      <c r="K78" s="21"/>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283F95F-6E7B-4454-8065-D29A57B10B46}">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P87"/>
  <sheetViews>
    <sheetView topLeftCell="D9" workbookViewId="0">
      <selection activeCell="G25" sqref="G25"/>
    </sheetView>
  </sheetViews>
  <sheetFormatPr defaultColWidth="9.140625" defaultRowHeight="14.25" x14ac:dyDescent="0.2"/>
  <cols>
    <col min="1" max="1" width="9.140625" style="117"/>
    <col min="2" max="2" width="63.42578125" style="117" customWidth="1"/>
    <col min="3" max="3" width="18.42578125" style="117" customWidth="1"/>
    <col min="4" max="4" width="17.85546875" style="117" customWidth="1"/>
    <col min="5" max="5" width="7.42578125" style="117" customWidth="1"/>
    <col min="6" max="6" width="21.140625" style="117" customWidth="1"/>
    <col min="7" max="7" width="18.85546875" style="117" customWidth="1"/>
    <col min="8" max="8" width="17.5703125" style="117" customWidth="1"/>
    <col min="9" max="10" width="12.5703125" style="117" customWidth="1"/>
    <col min="11" max="11" width="28.42578125" style="117" customWidth="1"/>
    <col min="12" max="12" width="20.5703125" style="117" customWidth="1"/>
    <col min="13" max="13" width="17.85546875" style="117" customWidth="1"/>
    <col min="14" max="16384" width="9.140625" style="117"/>
  </cols>
  <sheetData>
    <row r="1" spans="2:16" ht="15.75" x14ac:dyDescent="0.25">
      <c r="B1" s="115" t="s">
        <v>1306</v>
      </c>
    </row>
    <row r="3" spans="2:16" s="2" customFormat="1" ht="15.75" customHeight="1" x14ac:dyDescent="0.25">
      <c r="B3" s="86" t="s">
        <v>1</v>
      </c>
      <c r="C3" s="86" t="s">
        <v>2</v>
      </c>
      <c r="D3" s="105" t="s">
        <v>81</v>
      </c>
      <c r="E3" s="163"/>
      <c r="F3" s="86" t="s">
        <v>97</v>
      </c>
      <c r="G3" s="86" t="s">
        <v>98</v>
      </c>
      <c r="H3" s="14"/>
      <c r="I3" s="47"/>
    </row>
    <row r="4" spans="2:16" s="2" customFormat="1" ht="15.75" customHeight="1" x14ac:dyDescent="0.25">
      <c r="B4" s="22" t="str">
        <f>'Facility Information'!$C$3</f>
        <v>Primary Energy</v>
      </c>
      <c r="C4" s="22" t="str">
        <f>'Facility Information'!$C$4</f>
        <v>Cokenergy LLC</v>
      </c>
      <c r="D4" s="22">
        <f>'Facility Information'!$C$5</f>
        <v>0</v>
      </c>
      <c r="E4" s="163"/>
      <c r="F4" s="22">
        <f>'Source Information'!$B$3</f>
        <v>201</v>
      </c>
      <c r="G4" s="22" t="str">
        <f>'Source Information'!$C$3</f>
        <v>HNR Main Stack after Heat Recovery Steam Generators (HRSG)</v>
      </c>
      <c r="H4" s="14"/>
      <c r="I4" s="47"/>
    </row>
    <row r="5" spans="2:16" s="2" customFormat="1" ht="12.75" x14ac:dyDescent="0.2"/>
    <row r="6" spans="2:16" s="2" customFormat="1" ht="15" customHeight="1" x14ac:dyDescent="0.2">
      <c r="B6" s="88" t="s">
        <v>99</v>
      </c>
      <c r="P6" s="14"/>
    </row>
    <row r="7" spans="2:16" s="2" customFormat="1" ht="15.75" customHeight="1" x14ac:dyDescent="0.2">
      <c r="B7" s="87" t="s">
        <v>192</v>
      </c>
    </row>
    <row r="10" spans="2:16" x14ac:dyDescent="0.2">
      <c r="B10" s="21" t="s">
        <v>193</v>
      </c>
      <c r="C10" s="213"/>
      <c r="D10" s="214"/>
      <c r="E10" s="47"/>
      <c r="F10" s="165" t="s">
        <v>155</v>
      </c>
      <c r="G10" s="165" t="s">
        <v>156</v>
      </c>
      <c r="H10" s="211" t="s">
        <v>157</v>
      </c>
      <c r="I10" s="211"/>
      <c r="J10" s="47"/>
      <c r="K10" s="47"/>
      <c r="L10" s="47"/>
    </row>
    <row r="11" spans="2:16" x14ac:dyDescent="0.2">
      <c r="B11" s="21" t="s">
        <v>194</v>
      </c>
      <c r="C11" s="213"/>
      <c r="D11" s="214"/>
      <c r="E11" s="47"/>
      <c r="F11" s="21" t="s">
        <v>159</v>
      </c>
      <c r="G11" s="50" t="s">
        <v>141</v>
      </c>
      <c r="H11" s="25"/>
      <c r="I11" s="25"/>
      <c r="J11" s="47"/>
      <c r="K11" s="47"/>
      <c r="L11" s="47"/>
    </row>
    <row r="12" spans="2:16" x14ac:dyDescent="0.2">
      <c r="B12" s="27" t="s">
        <v>195</v>
      </c>
      <c r="C12" s="213"/>
      <c r="D12" s="214"/>
      <c r="E12" s="47"/>
      <c r="F12" s="21" t="s">
        <v>161</v>
      </c>
      <c r="G12" s="158" t="s">
        <v>142</v>
      </c>
      <c r="H12" s="212"/>
      <c r="I12" s="212"/>
      <c r="J12" s="47"/>
      <c r="K12" s="47"/>
      <c r="L12" s="47"/>
    </row>
    <row r="13" spans="2:16" x14ac:dyDescent="0.2">
      <c r="B13" s="27" t="s">
        <v>166</v>
      </c>
      <c r="C13" s="213"/>
      <c r="D13" s="214"/>
      <c r="E13" s="47"/>
      <c r="F13" s="21" t="s">
        <v>163</v>
      </c>
      <c r="G13" s="158" t="s">
        <v>142</v>
      </c>
      <c r="H13" s="212"/>
      <c r="I13" s="212"/>
      <c r="J13" s="47"/>
      <c r="K13" s="47"/>
      <c r="L13" s="47"/>
    </row>
    <row r="14" spans="2:16" x14ac:dyDescent="0.2">
      <c r="B14" s="21" t="s">
        <v>196</v>
      </c>
      <c r="C14" s="213"/>
      <c r="D14" s="214"/>
      <c r="E14" s="47"/>
      <c r="F14" s="47"/>
      <c r="G14" s="47"/>
      <c r="H14" s="47"/>
      <c r="I14" s="47"/>
      <c r="J14" s="47"/>
      <c r="K14" s="47"/>
      <c r="L14" s="47"/>
    </row>
    <row r="15" spans="2:16" x14ac:dyDescent="0.2">
      <c r="B15" s="21" t="s">
        <v>197</v>
      </c>
      <c r="C15" s="213"/>
      <c r="D15" s="214"/>
      <c r="E15" s="47"/>
      <c r="F15" s="47"/>
      <c r="G15" s="47"/>
      <c r="H15" s="47"/>
      <c r="I15" s="47"/>
      <c r="J15" s="47"/>
      <c r="K15" s="47"/>
      <c r="L15" s="47"/>
    </row>
    <row r="16" spans="2:16" x14ac:dyDescent="0.2">
      <c r="B16" s="21" t="s">
        <v>198</v>
      </c>
      <c r="C16" s="213"/>
      <c r="D16" s="214"/>
      <c r="E16" s="47"/>
      <c r="F16" s="4" t="s">
        <v>165</v>
      </c>
      <c r="G16" s="47"/>
      <c r="H16" s="47"/>
      <c r="I16" s="47"/>
      <c r="J16" s="47"/>
      <c r="K16" s="47"/>
      <c r="L16" s="47"/>
    </row>
    <row r="17" spans="2:12" x14ac:dyDescent="0.2">
      <c r="B17" s="21" t="s">
        <v>199</v>
      </c>
      <c r="C17" s="213"/>
      <c r="D17" s="214"/>
      <c r="E17" s="47"/>
      <c r="F17" s="47"/>
      <c r="G17" s="47"/>
      <c r="H17" s="47"/>
      <c r="I17" s="47"/>
      <c r="J17" s="47"/>
      <c r="K17" s="47"/>
      <c r="L17" s="47"/>
    </row>
    <row r="18" spans="2:12" x14ac:dyDescent="0.2">
      <c r="B18" s="21" t="s">
        <v>200</v>
      </c>
      <c r="C18" s="213"/>
      <c r="D18" s="214"/>
      <c r="E18" s="47"/>
      <c r="F18" s="26" t="s">
        <v>168</v>
      </c>
      <c r="G18" s="165">
        <v>0</v>
      </c>
      <c r="H18" s="165">
        <v>15</v>
      </c>
      <c r="I18" s="165">
        <v>30</v>
      </c>
      <c r="J18" s="165">
        <v>45</v>
      </c>
      <c r="K18" s="165" t="s">
        <v>124</v>
      </c>
      <c r="L18" s="47"/>
    </row>
    <row r="19" spans="2:12" x14ac:dyDescent="0.2">
      <c r="B19" s="21" t="s">
        <v>201</v>
      </c>
      <c r="C19" s="213"/>
      <c r="D19" s="214"/>
      <c r="E19" s="47"/>
      <c r="F19" s="165">
        <v>0</v>
      </c>
      <c r="G19" s="21"/>
      <c r="H19" s="21"/>
      <c r="I19" s="21"/>
      <c r="J19" s="21"/>
      <c r="K19" s="21"/>
      <c r="L19" s="47"/>
    </row>
    <row r="20" spans="2:12" x14ac:dyDescent="0.2">
      <c r="B20" s="21" t="s">
        <v>202</v>
      </c>
      <c r="C20" s="213"/>
      <c r="D20" s="214"/>
      <c r="E20" s="47"/>
      <c r="F20" s="165">
        <v>1</v>
      </c>
      <c r="G20" s="21"/>
      <c r="H20" s="21"/>
      <c r="I20" s="21"/>
      <c r="J20" s="21"/>
      <c r="K20" s="21"/>
      <c r="L20" s="47"/>
    </row>
    <row r="21" spans="2:12" x14ac:dyDescent="0.2">
      <c r="B21" s="21" t="s">
        <v>203</v>
      </c>
      <c r="C21" s="213"/>
      <c r="D21" s="214"/>
      <c r="E21" s="47"/>
      <c r="F21" s="165">
        <v>2</v>
      </c>
      <c r="G21" s="21"/>
      <c r="H21" s="21"/>
      <c r="I21" s="21"/>
      <c r="J21" s="21"/>
      <c r="K21" s="21"/>
      <c r="L21" s="47"/>
    </row>
    <row r="22" spans="2:12" x14ac:dyDescent="0.2">
      <c r="B22" s="53" t="s">
        <v>204</v>
      </c>
      <c r="C22" s="213"/>
      <c r="D22" s="214"/>
      <c r="E22" s="47"/>
      <c r="F22" s="165">
        <v>3</v>
      </c>
      <c r="G22" s="21"/>
      <c r="H22" s="21"/>
      <c r="I22" s="21"/>
      <c r="J22" s="21"/>
      <c r="K22" s="21"/>
      <c r="L22" s="47"/>
    </row>
    <row r="23" spans="2:12" x14ac:dyDescent="0.2">
      <c r="B23" s="21"/>
      <c r="C23" s="21" t="s">
        <v>205</v>
      </c>
      <c r="D23" s="21" t="s">
        <v>206</v>
      </c>
      <c r="E23" s="47"/>
      <c r="F23" s="165">
        <v>4</v>
      </c>
      <c r="G23" s="21"/>
      <c r="H23" s="21"/>
      <c r="I23" s="21"/>
      <c r="J23" s="21"/>
      <c r="K23" s="21"/>
      <c r="L23" s="47"/>
    </row>
    <row r="24" spans="2:12" x14ac:dyDescent="0.2">
      <c r="B24" s="21" t="s">
        <v>207</v>
      </c>
      <c r="C24" s="21"/>
      <c r="D24" s="21"/>
      <c r="E24" s="47"/>
      <c r="F24" s="165">
        <v>5</v>
      </c>
      <c r="G24" s="21"/>
      <c r="H24" s="21"/>
      <c r="I24" s="21"/>
      <c r="J24" s="21"/>
      <c r="K24" s="21"/>
      <c r="L24" s="47"/>
    </row>
    <row r="25" spans="2:12" x14ac:dyDescent="0.2">
      <c r="B25" s="21" t="s">
        <v>208</v>
      </c>
      <c r="C25" s="21"/>
      <c r="D25" s="21"/>
      <c r="E25" s="47"/>
      <c r="F25" s="165">
        <v>6</v>
      </c>
      <c r="G25" s="21"/>
      <c r="H25" s="21"/>
      <c r="I25" s="21"/>
      <c r="J25" s="21"/>
      <c r="K25" s="21"/>
      <c r="L25" s="47"/>
    </row>
    <row r="26" spans="2:12" x14ac:dyDescent="0.2">
      <c r="B26" s="54" t="s">
        <v>209</v>
      </c>
      <c r="C26" s="21"/>
      <c r="D26" s="21"/>
      <c r="E26" s="47"/>
      <c r="F26" s="165">
        <v>7</v>
      </c>
      <c r="G26" s="21"/>
      <c r="H26" s="21"/>
      <c r="I26" s="21"/>
      <c r="J26" s="21"/>
      <c r="K26" s="21"/>
      <c r="L26" s="47"/>
    </row>
    <row r="27" spans="2:12" x14ac:dyDescent="0.2">
      <c r="B27" s="54" t="s">
        <v>210</v>
      </c>
      <c r="C27" s="21"/>
      <c r="D27" s="21"/>
      <c r="E27" s="47"/>
      <c r="F27" s="165">
        <v>8</v>
      </c>
      <c r="G27" s="21"/>
      <c r="H27" s="21"/>
      <c r="I27" s="21"/>
      <c r="J27" s="21"/>
      <c r="K27" s="21"/>
      <c r="L27" s="47"/>
    </row>
    <row r="28" spans="2:12" x14ac:dyDescent="0.2">
      <c r="B28" s="54" t="s">
        <v>211</v>
      </c>
      <c r="C28" s="21"/>
      <c r="D28" s="21"/>
      <c r="E28" s="47"/>
      <c r="F28" s="165">
        <v>9</v>
      </c>
      <c r="G28" s="21"/>
      <c r="H28" s="21"/>
      <c r="I28" s="21"/>
      <c r="J28" s="21"/>
      <c r="K28" s="21"/>
      <c r="L28" s="47"/>
    </row>
    <row r="29" spans="2:12" x14ac:dyDescent="0.2">
      <c r="B29" s="54" t="s">
        <v>212</v>
      </c>
      <c r="C29" s="21"/>
      <c r="D29" s="21"/>
      <c r="E29" s="47"/>
      <c r="F29" s="165">
        <v>10</v>
      </c>
      <c r="G29" s="21"/>
      <c r="H29" s="21"/>
      <c r="I29" s="21"/>
      <c r="J29" s="21"/>
      <c r="K29" s="21"/>
      <c r="L29" s="47"/>
    </row>
    <row r="30" spans="2:12" x14ac:dyDescent="0.2">
      <c r="B30" s="21" t="s">
        <v>213</v>
      </c>
      <c r="C30" s="21"/>
      <c r="D30" s="21"/>
      <c r="E30" s="47"/>
      <c r="F30" s="165">
        <v>11</v>
      </c>
      <c r="G30" s="21"/>
      <c r="H30" s="21"/>
      <c r="I30" s="21"/>
      <c r="J30" s="21"/>
      <c r="K30" s="21"/>
      <c r="L30" s="47"/>
    </row>
    <row r="31" spans="2:12" x14ac:dyDescent="0.2">
      <c r="B31" s="54" t="s">
        <v>214</v>
      </c>
      <c r="C31" s="21"/>
      <c r="D31" s="21"/>
      <c r="E31" s="47"/>
      <c r="F31" s="165">
        <v>12</v>
      </c>
      <c r="G31" s="21"/>
      <c r="H31" s="21"/>
      <c r="I31" s="21"/>
      <c r="J31" s="21"/>
      <c r="K31" s="21"/>
      <c r="L31" s="47"/>
    </row>
    <row r="32" spans="2:12" x14ac:dyDescent="0.2">
      <c r="B32" s="54" t="s">
        <v>215</v>
      </c>
      <c r="C32" s="21"/>
      <c r="D32" s="21"/>
      <c r="E32" s="47"/>
      <c r="F32" s="165">
        <v>13</v>
      </c>
      <c r="G32" s="21"/>
      <c r="H32" s="21"/>
      <c r="I32" s="21"/>
      <c r="J32" s="21"/>
      <c r="K32" s="21"/>
      <c r="L32" s="47"/>
    </row>
    <row r="33" spans="2:12" x14ac:dyDescent="0.2">
      <c r="B33" s="54" t="s">
        <v>216</v>
      </c>
      <c r="C33" s="21"/>
      <c r="D33" s="21"/>
      <c r="E33" s="47"/>
      <c r="F33" s="165">
        <v>14</v>
      </c>
      <c r="G33" s="21"/>
      <c r="H33" s="21"/>
      <c r="I33" s="21"/>
      <c r="J33" s="21"/>
      <c r="K33" s="21"/>
      <c r="L33" s="47"/>
    </row>
    <row r="34" spans="2:12" x14ac:dyDescent="0.2">
      <c r="B34" s="54" t="s">
        <v>217</v>
      </c>
      <c r="C34" s="21"/>
      <c r="D34" s="21"/>
      <c r="E34" s="47"/>
      <c r="F34" s="165">
        <v>15</v>
      </c>
      <c r="G34" s="21"/>
      <c r="H34" s="21"/>
      <c r="I34" s="21"/>
      <c r="J34" s="21"/>
      <c r="K34" s="21"/>
      <c r="L34" s="47"/>
    </row>
    <row r="35" spans="2:12" x14ac:dyDescent="0.2">
      <c r="B35" s="54" t="s">
        <v>218</v>
      </c>
      <c r="C35" s="21"/>
      <c r="D35" s="21"/>
      <c r="E35" s="47"/>
      <c r="F35" s="165">
        <v>16</v>
      </c>
      <c r="G35" s="21"/>
      <c r="H35" s="21"/>
      <c r="I35" s="21"/>
      <c r="J35" s="21"/>
      <c r="K35" s="21"/>
      <c r="L35" s="47"/>
    </row>
    <row r="36" spans="2:12" x14ac:dyDescent="0.2">
      <c r="B36" s="54" t="s">
        <v>219</v>
      </c>
      <c r="C36" s="21"/>
      <c r="D36" s="21"/>
      <c r="E36" s="47"/>
      <c r="F36" s="165">
        <v>17</v>
      </c>
      <c r="G36" s="21"/>
      <c r="H36" s="21"/>
      <c r="I36" s="21"/>
      <c r="J36" s="21"/>
      <c r="K36" s="21"/>
      <c r="L36" s="47"/>
    </row>
    <row r="37" spans="2:12" x14ac:dyDescent="0.2">
      <c r="B37" s="21" t="s">
        <v>220</v>
      </c>
      <c r="C37" s="21"/>
      <c r="D37" s="21"/>
      <c r="E37" s="47"/>
      <c r="F37" s="165">
        <v>18</v>
      </c>
      <c r="G37" s="21"/>
      <c r="H37" s="21"/>
      <c r="I37" s="21"/>
      <c r="J37" s="21"/>
      <c r="K37" s="21"/>
      <c r="L37" s="47"/>
    </row>
    <row r="38" spans="2:12" x14ac:dyDescent="0.2">
      <c r="B38" s="55" t="s">
        <v>221</v>
      </c>
      <c r="C38" s="21"/>
      <c r="D38" s="21"/>
      <c r="E38" s="47"/>
      <c r="F38" s="165">
        <v>19</v>
      </c>
      <c r="G38" s="21"/>
      <c r="H38" s="21"/>
      <c r="I38" s="21"/>
      <c r="J38" s="21"/>
      <c r="K38" s="21"/>
      <c r="L38" s="47"/>
    </row>
    <row r="39" spans="2:12" x14ac:dyDescent="0.2">
      <c r="B39" s="55" t="s">
        <v>222</v>
      </c>
      <c r="C39" s="21"/>
      <c r="D39" s="21"/>
      <c r="E39" s="47"/>
      <c r="F39" s="165">
        <v>20</v>
      </c>
      <c r="G39" s="21"/>
      <c r="H39" s="21"/>
      <c r="I39" s="21"/>
      <c r="J39" s="21"/>
      <c r="K39" s="21"/>
      <c r="L39" s="47"/>
    </row>
    <row r="40" spans="2:12" x14ac:dyDescent="0.2">
      <c r="B40" s="21" t="s">
        <v>223</v>
      </c>
      <c r="C40" s="21"/>
      <c r="D40" s="21"/>
      <c r="E40" s="47"/>
      <c r="F40" s="165">
        <v>21</v>
      </c>
      <c r="G40" s="21"/>
      <c r="H40" s="21"/>
      <c r="I40" s="21"/>
      <c r="J40" s="21"/>
      <c r="K40" s="21"/>
      <c r="L40" s="47"/>
    </row>
    <row r="41" spans="2:12" x14ac:dyDescent="0.2">
      <c r="B41" s="21" t="s">
        <v>224</v>
      </c>
      <c r="C41" s="21"/>
      <c r="D41" s="21"/>
      <c r="E41" s="47"/>
      <c r="F41" s="165">
        <v>22</v>
      </c>
      <c r="G41" s="21"/>
      <c r="H41" s="21"/>
      <c r="I41" s="21"/>
      <c r="J41" s="21"/>
      <c r="K41" s="21"/>
      <c r="L41" s="47"/>
    </row>
    <row r="42" spans="2:12" x14ac:dyDescent="0.2">
      <c r="B42" s="47"/>
      <c r="C42" s="47"/>
      <c r="D42" s="47"/>
      <c r="E42" s="47"/>
      <c r="F42" s="165">
        <v>23</v>
      </c>
      <c r="G42" s="21"/>
      <c r="H42" s="21"/>
      <c r="I42" s="21"/>
      <c r="J42" s="21"/>
      <c r="K42" s="21"/>
      <c r="L42" s="47"/>
    </row>
    <row r="43" spans="2:12" x14ac:dyDescent="0.2">
      <c r="B43" s="47"/>
      <c r="C43" s="47"/>
      <c r="D43" s="47"/>
      <c r="E43" s="47"/>
      <c r="F43" s="165">
        <v>24</v>
      </c>
      <c r="G43" s="21"/>
      <c r="H43" s="21"/>
      <c r="I43" s="21"/>
      <c r="J43" s="21"/>
      <c r="K43" s="21"/>
      <c r="L43" s="47"/>
    </row>
    <row r="44" spans="2:12" x14ac:dyDescent="0.2">
      <c r="B44" s="47"/>
      <c r="C44" s="47"/>
      <c r="D44" s="47"/>
      <c r="E44" s="47"/>
      <c r="F44" s="165">
        <v>25</v>
      </c>
      <c r="G44" s="21"/>
      <c r="H44" s="21"/>
      <c r="I44" s="21"/>
      <c r="J44" s="21"/>
      <c r="K44" s="21"/>
      <c r="L44" s="47"/>
    </row>
    <row r="45" spans="2:12" x14ac:dyDescent="0.2">
      <c r="B45" s="47"/>
      <c r="C45" s="47"/>
      <c r="D45" s="47"/>
      <c r="E45" s="47"/>
      <c r="F45" s="165">
        <v>26</v>
      </c>
      <c r="G45" s="21"/>
      <c r="H45" s="21"/>
      <c r="I45" s="21"/>
      <c r="J45" s="21"/>
      <c r="K45" s="21"/>
      <c r="L45" s="47"/>
    </row>
    <row r="46" spans="2:12" x14ac:dyDescent="0.2">
      <c r="B46" s="47"/>
      <c r="C46" s="47"/>
      <c r="D46" s="47"/>
      <c r="E46" s="47"/>
      <c r="F46" s="165">
        <v>27</v>
      </c>
      <c r="G46" s="21"/>
      <c r="H46" s="21"/>
      <c r="I46" s="21"/>
      <c r="J46" s="21"/>
      <c r="K46" s="21"/>
      <c r="L46" s="47"/>
    </row>
    <row r="47" spans="2:12" x14ac:dyDescent="0.2">
      <c r="B47" s="47"/>
      <c r="C47" s="47"/>
      <c r="D47" s="47"/>
      <c r="E47" s="47"/>
      <c r="F47" s="165">
        <v>28</v>
      </c>
      <c r="G47" s="21"/>
      <c r="H47" s="21"/>
      <c r="I47" s="21"/>
      <c r="J47" s="21"/>
      <c r="K47" s="21"/>
      <c r="L47" s="47"/>
    </row>
    <row r="48" spans="2:12" x14ac:dyDescent="0.2">
      <c r="B48" s="47"/>
      <c r="C48" s="47"/>
      <c r="D48" s="47"/>
      <c r="E48" s="47"/>
      <c r="F48" s="165">
        <v>29</v>
      </c>
      <c r="G48" s="21"/>
      <c r="H48" s="21"/>
      <c r="I48" s="21"/>
      <c r="J48" s="21"/>
      <c r="K48" s="21"/>
      <c r="L48" s="47"/>
    </row>
    <row r="49" spans="2:12" x14ac:dyDescent="0.2">
      <c r="B49" s="47"/>
      <c r="C49" s="47"/>
      <c r="D49" s="47"/>
      <c r="E49" s="47"/>
      <c r="F49" s="165">
        <v>30</v>
      </c>
      <c r="G49" s="21"/>
      <c r="H49" s="21"/>
      <c r="I49" s="21"/>
      <c r="J49" s="21"/>
      <c r="K49" s="21"/>
      <c r="L49" s="47"/>
    </row>
    <row r="50" spans="2:12" x14ac:dyDescent="0.2">
      <c r="B50" s="47"/>
      <c r="C50" s="47"/>
      <c r="D50" s="47"/>
      <c r="E50" s="47"/>
      <c r="F50" s="165">
        <v>31</v>
      </c>
      <c r="G50" s="21"/>
      <c r="H50" s="21"/>
      <c r="I50" s="21"/>
      <c r="J50" s="21"/>
      <c r="K50" s="21"/>
      <c r="L50" s="47"/>
    </row>
    <row r="51" spans="2:12" x14ac:dyDescent="0.2">
      <c r="B51" s="47"/>
      <c r="C51" s="47"/>
      <c r="D51" s="47"/>
      <c r="E51" s="47"/>
      <c r="F51" s="165">
        <v>32</v>
      </c>
      <c r="G51" s="21"/>
      <c r="H51" s="21"/>
      <c r="I51" s="21"/>
      <c r="J51" s="21"/>
      <c r="K51" s="21"/>
      <c r="L51" s="47"/>
    </row>
    <row r="52" spans="2:12" x14ac:dyDescent="0.2">
      <c r="B52" s="47"/>
      <c r="C52" s="47"/>
      <c r="D52" s="47"/>
      <c r="E52" s="47"/>
      <c r="F52" s="165">
        <v>33</v>
      </c>
      <c r="G52" s="21"/>
      <c r="H52" s="21"/>
      <c r="I52" s="21"/>
      <c r="J52" s="21"/>
      <c r="K52" s="21"/>
      <c r="L52" s="47"/>
    </row>
    <row r="53" spans="2:12" x14ac:dyDescent="0.2">
      <c r="B53" s="47"/>
      <c r="C53" s="47"/>
      <c r="D53" s="47"/>
      <c r="E53" s="47"/>
      <c r="F53" s="165">
        <v>34</v>
      </c>
      <c r="G53" s="21"/>
      <c r="H53" s="21"/>
      <c r="I53" s="21"/>
      <c r="J53" s="21"/>
      <c r="K53" s="21"/>
      <c r="L53" s="47"/>
    </row>
    <row r="54" spans="2:12" x14ac:dyDescent="0.2">
      <c r="B54" s="47"/>
      <c r="C54" s="47"/>
      <c r="D54" s="47"/>
      <c r="E54" s="47"/>
      <c r="F54" s="165">
        <v>35</v>
      </c>
      <c r="G54" s="21"/>
      <c r="H54" s="21"/>
      <c r="I54" s="21"/>
      <c r="J54" s="21"/>
      <c r="K54" s="21"/>
      <c r="L54" s="47"/>
    </row>
    <row r="55" spans="2:12" x14ac:dyDescent="0.2">
      <c r="B55" s="47"/>
      <c r="C55" s="47"/>
      <c r="D55" s="47"/>
      <c r="E55" s="47"/>
      <c r="F55" s="165">
        <v>36</v>
      </c>
      <c r="G55" s="21"/>
      <c r="H55" s="21"/>
      <c r="I55" s="21"/>
      <c r="J55" s="21"/>
      <c r="K55" s="21"/>
      <c r="L55" s="47"/>
    </row>
    <row r="56" spans="2:12" x14ac:dyDescent="0.2">
      <c r="B56" s="47"/>
      <c r="C56" s="47"/>
      <c r="D56" s="47"/>
      <c r="E56" s="47"/>
      <c r="F56" s="165">
        <v>37</v>
      </c>
      <c r="G56" s="21"/>
      <c r="H56" s="21"/>
      <c r="I56" s="21"/>
      <c r="J56" s="21"/>
      <c r="K56" s="21"/>
      <c r="L56" s="47"/>
    </row>
    <row r="57" spans="2:12" x14ac:dyDescent="0.2">
      <c r="B57" s="47"/>
      <c r="C57" s="47"/>
      <c r="D57" s="47"/>
      <c r="E57" s="47"/>
      <c r="F57" s="165">
        <v>38</v>
      </c>
      <c r="G57" s="21"/>
      <c r="H57" s="21"/>
      <c r="I57" s="21"/>
      <c r="J57" s="21"/>
      <c r="K57" s="21"/>
      <c r="L57" s="47"/>
    </row>
    <row r="58" spans="2:12" x14ac:dyDescent="0.2">
      <c r="B58" s="47"/>
      <c r="C58" s="47"/>
      <c r="D58" s="47"/>
      <c r="E58" s="47"/>
      <c r="F58" s="165">
        <v>39</v>
      </c>
      <c r="G58" s="21"/>
      <c r="H58" s="21"/>
      <c r="I58" s="21"/>
      <c r="J58" s="21"/>
      <c r="K58" s="21"/>
      <c r="L58" s="47"/>
    </row>
    <row r="59" spans="2:12" x14ac:dyDescent="0.2">
      <c r="B59" s="47"/>
      <c r="C59" s="47"/>
      <c r="D59" s="47"/>
      <c r="E59" s="47"/>
      <c r="F59" s="165">
        <v>40</v>
      </c>
      <c r="G59" s="21"/>
      <c r="H59" s="21"/>
      <c r="I59" s="21"/>
      <c r="J59" s="21"/>
      <c r="K59" s="21"/>
      <c r="L59" s="47"/>
    </row>
    <row r="60" spans="2:12" x14ac:dyDescent="0.2">
      <c r="B60" s="47"/>
      <c r="C60" s="47"/>
      <c r="D60" s="47"/>
      <c r="E60" s="47"/>
      <c r="F60" s="165">
        <v>41</v>
      </c>
      <c r="G60" s="21"/>
      <c r="H60" s="21"/>
      <c r="I60" s="21"/>
      <c r="J60" s="21"/>
      <c r="K60" s="21"/>
      <c r="L60" s="47"/>
    </row>
    <row r="61" spans="2:12" x14ac:dyDescent="0.2">
      <c r="B61" s="47"/>
      <c r="C61" s="47"/>
      <c r="D61" s="47"/>
      <c r="E61" s="47"/>
      <c r="F61" s="165">
        <v>42</v>
      </c>
      <c r="G61" s="21"/>
      <c r="H61" s="21"/>
      <c r="I61" s="21"/>
      <c r="J61" s="21"/>
      <c r="K61" s="21"/>
      <c r="L61" s="47"/>
    </row>
    <row r="62" spans="2:12" x14ac:dyDescent="0.2">
      <c r="B62" s="47"/>
      <c r="C62" s="47"/>
      <c r="D62" s="47"/>
      <c r="E62" s="47"/>
      <c r="F62" s="165">
        <v>43</v>
      </c>
      <c r="G62" s="21"/>
      <c r="H62" s="21"/>
      <c r="I62" s="21"/>
      <c r="J62" s="21"/>
      <c r="K62" s="21"/>
      <c r="L62" s="47"/>
    </row>
    <row r="63" spans="2:12" x14ac:dyDescent="0.2">
      <c r="B63" s="47"/>
      <c r="C63" s="47"/>
      <c r="D63" s="47"/>
      <c r="E63" s="47"/>
      <c r="F63" s="165">
        <v>44</v>
      </c>
      <c r="G63" s="21"/>
      <c r="H63" s="21"/>
      <c r="I63" s="21"/>
      <c r="J63" s="21"/>
      <c r="K63" s="21"/>
      <c r="L63" s="47"/>
    </row>
    <row r="64" spans="2:12" x14ac:dyDescent="0.2">
      <c r="B64" s="47"/>
      <c r="C64" s="47"/>
      <c r="D64" s="47"/>
      <c r="E64" s="47"/>
      <c r="F64" s="165">
        <v>45</v>
      </c>
      <c r="G64" s="21"/>
      <c r="H64" s="21"/>
      <c r="I64" s="21"/>
      <c r="J64" s="21"/>
      <c r="K64" s="21"/>
      <c r="L64" s="47"/>
    </row>
    <row r="65" spans="2:12" x14ac:dyDescent="0.2">
      <c r="B65" s="47"/>
      <c r="C65" s="47"/>
      <c r="D65" s="47"/>
      <c r="E65" s="47"/>
      <c r="F65" s="165">
        <v>46</v>
      </c>
      <c r="G65" s="21"/>
      <c r="H65" s="21"/>
      <c r="I65" s="21"/>
      <c r="J65" s="21"/>
      <c r="K65" s="21"/>
      <c r="L65" s="47"/>
    </row>
    <row r="66" spans="2:12" x14ac:dyDescent="0.2">
      <c r="B66" s="47"/>
      <c r="C66" s="47"/>
      <c r="D66" s="47"/>
      <c r="E66" s="47"/>
      <c r="F66" s="165">
        <v>47</v>
      </c>
      <c r="G66" s="21"/>
      <c r="H66" s="21"/>
      <c r="I66" s="21"/>
      <c r="J66" s="21"/>
      <c r="K66" s="21"/>
      <c r="L66" s="47"/>
    </row>
    <row r="67" spans="2:12" x14ac:dyDescent="0.2">
      <c r="B67" s="47"/>
      <c r="C67" s="47"/>
      <c r="D67" s="47"/>
      <c r="E67" s="47"/>
      <c r="F67" s="165">
        <v>48</v>
      </c>
      <c r="G67" s="21"/>
      <c r="H67" s="21"/>
      <c r="I67" s="21"/>
      <c r="J67" s="21"/>
      <c r="K67" s="21"/>
      <c r="L67" s="47"/>
    </row>
    <row r="68" spans="2:12" x14ac:dyDescent="0.2">
      <c r="B68" s="47"/>
      <c r="C68" s="47"/>
      <c r="D68" s="47"/>
      <c r="E68" s="47"/>
      <c r="F68" s="165">
        <v>49</v>
      </c>
      <c r="G68" s="21"/>
      <c r="H68" s="21"/>
      <c r="I68" s="21"/>
      <c r="J68" s="21"/>
      <c r="K68" s="21"/>
      <c r="L68" s="47"/>
    </row>
    <row r="69" spans="2:12" x14ac:dyDescent="0.2">
      <c r="B69" s="47"/>
      <c r="C69" s="47"/>
      <c r="D69" s="47"/>
      <c r="E69" s="47"/>
      <c r="F69" s="165">
        <v>50</v>
      </c>
      <c r="G69" s="21"/>
      <c r="H69" s="21"/>
      <c r="I69" s="21"/>
      <c r="J69" s="21"/>
      <c r="K69" s="21"/>
      <c r="L69" s="47"/>
    </row>
    <row r="70" spans="2:12" x14ac:dyDescent="0.2">
      <c r="B70" s="47"/>
      <c r="C70" s="47"/>
      <c r="D70" s="47"/>
      <c r="E70" s="47"/>
      <c r="F70" s="165">
        <v>51</v>
      </c>
      <c r="G70" s="21"/>
      <c r="H70" s="21"/>
      <c r="I70" s="21"/>
      <c r="J70" s="21"/>
      <c r="K70" s="21"/>
      <c r="L70" s="47"/>
    </row>
    <row r="71" spans="2:12" x14ac:dyDescent="0.2">
      <c r="B71" s="47"/>
      <c r="C71" s="47"/>
      <c r="D71" s="47"/>
      <c r="E71" s="47"/>
      <c r="F71" s="165">
        <v>52</v>
      </c>
      <c r="G71" s="21"/>
      <c r="H71" s="21"/>
      <c r="I71" s="21"/>
      <c r="J71" s="21"/>
      <c r="K71" s="21"/>
      <c r="L71" s="47"/>
    </row>
    <row r="72" spans="2:12" x14ac:dyDescent="0.2">
      <c r="B72" s="47"/>
      <c r="C72" s="47"/>
      <c r="D72" s="47"/>
      <c r="E72" s="47"/>
      <c r="F72" s="165">
        <v>53</v>
      </c>
      <c r="G72" s="21"/>
      <c r="H72" s="21"/>
      <c r="I72" s="21"/>
      <c r="J72" s="21"/>
      <c r="K72" s="21"/>
      <c r="L72" s="47"/>
    </row>
    <row r="73" spans="2:12" x14ac:dyDescent="0.2">
      <c r="B73" s="47"/>
      <c r="C73" s="47"/>
      <c r="D73" s="47"/>
      <c r="E73" s="47"/>
      <c r="F73" s="165">
        <v>54</v>
      </c>
      <c r="G73" s="21"/>
      <c r="H73" s="21"/>
      <c r="I73" s="21"/>
      <c r="J73" s="21"/>
      <c r="K73" s="21"/>
      <c r="L73" s="47"/>
    </row>
    <row r="74" spans="2:12" x14ac:dyDescent="0.2">
      <c r="B74" s="47"/>
      <c r="C74" s="47"/>
      <c r="D74" s="47"/>
      <c r="E74" s="47"/>
      <c r="F74" s="165">
        <v>55</v>
      </c>
      <c r="G74" s="21"/>
      <c r="H74" s="21"/>
      <c r="I74" s="21"/>
      <c r="J74" s="21"/>
      <c r="K74" s="21"/>
      <c r="L74" s="47"/>
    </row>
    <row r="75" spans="2:12" x14ac:dyDescent="0.2">
      <c r="B75" s="47"/>
      <c r="C75" s="47"/>
      <c r="D75" s="47"/>
      <c r="E75" s="47"/>
      <c r="F75" s="165">
        <v>56</v>
      </c>
      <c r="G75" s="21"/>
      <c r="H75" s="21"/>
      <c r="I75" s="21"/>
      <c r="J75" s="21"/>
      <c r="K75" s="21"/>
      <c r="L75" s="47"/>
    </row>
    <row r="76" spans="2:12" x14ac:dyDescent="0.2">
      <c r="B76" s="47"/>
      <c r="C76" s="47"/>
      <c r="D76" s="47"/>
      <c r="E76" s="47"/>
      <c r="F76" s="165">
        <v>57</v>
      </c>
      <c r="G76" s="21"/>
      <c r="H76" s="21"/>
      <c r="I76" s="21"/>
      <c r="J76" s="21"/>
      <c r="K76" s="21"/>
      <c r="L76" s="47"/>
    </row>
    <row r="77" spans="2:12" x14ac:dyDescent="0.2">
      <c r="B77" s="47"/>
      <c r="C77" s="47"/>
      <c r="D77" s="47"/>
      <c r="E77" s="47"/>
      <c r="F77" s="165">
        <v>58</v>
      </c>
      <c r="G77" s="21"/>
      <c r="H77" s="21"/>
      <c r="I77" s="21"/>
      <c r="J77" s="21"/>
      <c r="K77" s="21"/>
      <c r="L77" s="47"/>
    </row>
    <row r="78" spans="2:12" x14ac:dyDescent="0.2">
      <c r="B78" s="47"/>
      <c r="C78" s="47"/>
      <c r="D78" s="47"/>
      <c r="E78" s="47"/>
      <c r="F78" s="165">
        <v>59</v>
      </c>
      <c r="G78" s="21"/>
      <c r="H78" s="21"/>
      <c r="I78" s="21"/>
      <c r="J78" s="21"/>
      <c r="K78" s="21"/>
      <c r="L78" s="47"/>
    </row>
    <row r="79" spans="2:12" x14ac:dyDescent="0.2">
      <c r="B79" s="47"/>
      <c r="C79" s="47"/>
      <c r="D79" s="47"/>
      <c r="E79" s="47"/>
      <c r="F79" s="47"/>
      <c r="G79" s="47"/>
      <c r="H79" s="47"/>
      <c r="I79" s="47"/>
      <c r="J79" s="47"/>
      <c r="K79" s="47"/>
      <c r="L79" s="47"/>
    </row>
    <row r="80" spans="2:12" x14ac:dyDescent="0.2">
      <c r="B80" s="47"/>
      <c r="C80" s="47"/>
      <c r="D80" s="47"/>
      <c r="E80" s="47"/>
      <c r="F80" s="47"/>
      <c r="G80" s="47"/>
      <c r="H80" s="47"/>
      <c r="I80" s="47"/>
      <c r="J80" s="47"/>
      <c r="K80" s="47"/>
      <c r="L80" s="47"/>
    </row>
    <row r="81" spans="2:12" x14ac:dyDescent="0.2">
      <c r="B81" s="47"/>
      <c r="C81" s="47"/>
      <c r="D81" s="47"/>
      <c r="E81" s="47"/>
      <c r="F81" s="47"/>
      <c r="G81" s="47"/>
      <c r="H81" s="47"/>
      <c r="I81" s="47"/>
      <c r="J81" s="47"/>
      <c r="K81" s="47"/>
      <c r="L81" s="47"/>
    </row>
    <row r="82" spans="2:12" x14ac:dyDescent="0.2">
      <c r="B82" s="47"/>
      <c r="C82" s="47"/>
      <c r="D82" s="47"/>
      <c r="E82" s="47"/>
      <c r="F82" s="47"/>
      <c r="G82" s="47"/>
      <c r="H82" s="47"/>
      <c r="I82" s="47"/>
      <c r="J82" s="47"/>
      <c r="K82" s="47"/>
      <c r="L82" s="47"/>
    </row>
    <row r="83" spans="2:12" x14ac:dyDescent="0.2">
      <c r="B83" s="47"/>
      <c r="C83" s="47"/>
      <c r="D83" s="47"/>
      <c r="E83" s="47"/>
      <c r="F83" s="47"/>
      <c r="G83" s="47"/>
      <c r="H83" s="47"/>
      <c r="I83" s="47"/>
      <c r="J83" s="47"/>
      <c r="K83" s="47"/>
      <c r="L83" s="47"/>
    </row>
    <row r="84" spans="2:12" x14ac:dyDescent="0.2">
      <c r="B84" s="47"/>
      <c r="C84" s="47"/>
      <c r="D84" s="47"/>
      <c r="E84" s="47"/>
      <c r="F84" s="47"/>
      <c r="G84" s="47"/>
      <c r="H84" s="47"/>
      <c r="I84" s="47"/>
      <c r="J84" s="47"/>
      <c r="K84" s="47"/>
      <c r="L84" s="47"/>
    </row>
    <row r="85" spans="2:12" x14ac:dyDescent="0.2">
      <c r="B85" s="47"/>
      <c r="C85" s="47"/>
      <c r="D85" s="47"/>
      <c r="E85" s="47"/>
      <c r="F85" s="47"/>
      <c r="G85" s="47"/>
      <c r="H85" s="47"/>
      <c r="I85" s="47"/>
      <c r="J85" s="47"/>
      <c r="K85" s="47"/>
      <c r="L85" s="47"/>
    </row>
    <row r="86" spans="2:12" x14ac:dyDescent="0.2">
      <c r="B86" s="47"/>
      <c r="C86" s="47"/>
      <c r="D86" s="47"/>
      <c r="E86" s="47"/>
      <c r="F86" s="47"/>
      <c r="G86" s="47"/>
      <c r="H86" s="47"/>
      <c r="I86" s="47"/>
      <c r="J86" s="47"/>
      <c r="K86" s="47"/>
      <c r="L86" s="47"/>
    </row>
    <row r="87" spans="2:12" x14ac:dyDescent="0.2">
      <c r="B87" s="47"/>
      <c r="C87" s="47"/>
      <c r="D87" s="47"/>
      <c r="E87" s="47"/>
      <c r="F87" s="47"/>
      <c r="G87" s="47"/>
      <c r="H87" s="47"/>
      <c r="I87" s="47"/>
      <c r="J87" s="47"/>
      <c r="K87" s="47"/>
      <c r="L87" s="47"/>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xr:uid="{87E88D13-2684-498C-A48E-0C5DDFC738FA}">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size xmlns="e61ac00b-0d4f-42a1-b880-88bbeab503f5" xsi:nil="true"/>
    <lcf76f155ced4ddcb4097134ff3c332f xmlns="e61ac00b-0d4f-42a1-b880-88bbeab503f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C07CF3DE-6DC6-44EE-BDF9-7A9E5C8730F9}"/>
</file>

<file path=customXml/itemProps2.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customXml/itemProps3.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4.xml><?xml version="1.0" encoding="utf-8"?>
<ds:datastoreItem xmlns:ds="http://schemas.openxmlformats.org/officeDocument/2006/customXml" ds:itemID="{29D53B33-484F-432F-AA3D-B863903DA9C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45</vt:i4>
      </vt:variant>
    </vt:vector>
  </HeadingPairs>
  <TitlesOfParts>
    <vt:vector size="64" baseType="lpstr">
      <vt:lpstr>Instructions</vt:lpstr>
      <vt:lpstr>Facility Information</vt:lpstr>
      <vt:lpstr>Source Information</vt:lpstr>
      <vt:lpstr>(1) Method Match-up</vt:lpstr>
      <vt:lpstr>(2) Run Process Data</vt:lpstr>
      <vt:lpstr>(3) Speciated Manual Data</vt:lpstr>
      <vt:lpstr>(3) Speciated Manual Data (2)</vt:lpstr>
      <vt:lpstr>(4) Opacity M9</vt:lpstr>
      <vt:lpstr>(5) Opacity Camera</vt:lpstr>
      <vt:lpstr>(6) CEM-COMS-Hourly</vt:lpstr>
      <vt:lpstr>(6) CEM-COMS-Hourly (2)</vt:lpstr>
      <vt:lpstr>(7) COG Tests</vt:lpstr>
      <vt:lpstr>(7) COG Tests (2)</vt:lpstr>
      <vt:lpstr>(8) Process Fuel Gas</vt:lpstr>
      <vt:lpstr>(9) Methods 1-2</vt:lpstr>
      <vt:lpstr>(10) Flare Composition</vt:lpstr>
      <vt:lpstr>(11) VE Method 22</vt:lpstr>
      <vt:lpstr>(12) HAP&amp;CAS No</vt:lpstr>
      <vt:lpstr>picklist-hide</vt:lpstr>
      <vt:lpstr>CameraOpacity</vt:lpstr>
      <vt:lpstr>CAS_No.</vt:lpstr>
      <vt:lpstr>'(11) VE Method 22'!CEMMethod</vt:lpstr>
      <vt:lpstr>'(3) Speciated Manual Data (2)'!CEMMethod</vt:lpstr>
      <vt:lpstr>'(6) CEM-COMS-Hourly (2)'!CEMMethod</vt:lpstr>
      <vt:lpstr>'(7) COG Tests (2)'!CEMMethod</vt:lpstr>
      <vt:lpstr>'(9) Methods 1-2'!CEMMethod</vt:lpstr>
      <vt:lpstr>CEMMethod</vt:lpstr>
      <vt:lpstr>'(6) CEM-COMS-Hourly (2)'!CEMs</vt:lpstr>
      <vt:lpstr>CEMs</vt:lpstr>
      <vt:lpstr>'(7) COG Tests (2)'!COG</vt:lpstr>
      <vt:lpstr>COG</vt:lpstr>
      <vt:lpstr>Instructions</vt:lpstr>
      <vt:lpstr>'(11) VE Method 22'!M9Opacity</vt:lpstr>
      <vt:lpstr>'(9) Methods 1-2'!M9Opacity</vt:lpstr>
      <vt:lpstr>M9Opacity</vt:lpstr>
      <vt:lpstr>'(11) VE Method 22'!ManualMethods</vt:lpstr>
      <vt:lpstr>'(3) Speciated Manual Data (2)'!ManualMethods</vt:lpstr>
      <vt:lpstr>'(6) CEM-COMS-Hourly (2)'!ManualMethods</vt:lpstr>
      <vt:lpstr>'(7) COG Tests (2)'!ManualMethods</vt:lpstr>
      <vt:lpstr>'(9) Methods 1-2'!ManualMethods</vt:lpstr>
      <vt:lpstr>ManualMethods</vt:lpstr>
      <vt:lpstr>'(11) VE Method 22'!MaterialMethod</vt:lpstr>
      <vt:lpstr>'(3) Speciated Manual Data (2)'!MaterialMethod</vt:lpstr>
      <vt:lpstr>'(6) CEM-COMS-Hourly (2)'!MaterialMethod</vt:lpstr>
      <vt:lpstr>'(7) COG Tests (2)'!MaterialMethod</vt:lpstr>
      <vt:lpstr>'(9) Methods 1-2'!MaterialMethod</vt:lpstr>
      <vt:lpstr>MaterialMethod</vt:lpstr>
      <vt:lpstr>Method_Match</vt:lpstr>
      <vt:lpstr>'(11) VE Method 22'!OpacityMethod</vt:lpstr>
      <vt:lpstr>'(3) Speciated Manual Data (2)'!OpacityMethod</vt:lpstr>
      <vt:lpstr>'(6) CEM-COMS-Hourly (2)'!OpacityMethod</vt:lpstr>
      <vt:lpstr>'(7) COG Tests (2)'!OpacityMethod</vt:lpstr>
      <vt:lpstr>'(9) Methods 1-2'!OpacityMethod</vt:lpstr>
      <vt:lpstr>OpacityMethod</vt:lpstr>
      <vt:lpstr>'(2) Run Process Data'!Run_Process_Data</vt:lpstr>
      <vt:lpstr>'(8) Process Fuel Gas'!Run_Process_Data</vt:lpstr>
      <vt:lpstr>'(3) Speciated Manual Data (2)'!SpecManual</vt:lpstr>
      <vt:lpstr>SpecManual</vt:lpstr>
      <vt:lpstr>'(11) VE Method 22'!TCEQ</vt:lpstr>
      <vt:lpstr>'(3) Speciated Manual Data (2)'!TCEQ</vt:lpstr>
      <vt:lpstr>'(6) CEM-COMS-Hourly (2)'!TCEQ</vt:lpstr>
      <vt:lpstr>'(7) COG Tests (2)'!TCEQ</vt:lpstr>
      <vt:lpstr>'(9) Methods 1-2'!TCEQ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Ford, Luke</cp:lastModifiedBy>
  <cp:revision/>
  <dcterms:created xsi:type="dcterms:W3CDTF">2010-03-19T13:54:20Z</dcterms:created>
  <dcterms:modified xsi:type="dcterms:W3CDTF">2023-04-27T19:27:48Z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